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CONTROL INTERNO\Documents\111  CARPETA DE TRABAJO NUEVO EQUIPO 2021\INFORME SEMESTRAL SCI  JUNIO 30 DE 2021\"/>
    </mc:Choice>
  </mc:AlternateContent>
  <xr:revisionPtr revIDLastSave="0" documentId="8_{DC0A46AE-7035-4311-B1BE-73596D838882}" xr6:coauthVersionLast="36" xr6:coauthVersionMax="36" xr10:uidLastSave="{00000000-0000-0000-0000-000000000000}"/>
  <bookViews>
    <workbookView xWindow="0" yWindow="0" windowWidth="28800" windowHeight="10425" xr2:uid="{2866190B-BBCD-4766-BE5F-B9F493DA99F1}"/>
  </bookViews>
  <sheets>
    <sheet name="Conclusiones JUNIO 20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O33" i="1" s="1"/>
  <c r="E33" i="1"/>
  <c r="O31" i="1"/>
  <c r="G31" i="1"/>
  <c r="E31" i="1"/>
  <c r="G29" i="1"/>
  <c r="O29" i="1" s="1"/>
  <c r="E29" i="1"/>
  <c r="O27" i="1"/>
  <c r="G27" i="1"/>
  <c r="E27" i="1"/>
  <c r="G25" i="1"/>
  <c r="O25" i="1" s="1"/>
  <c r="E25" i="1"/>
  <c r="M7" i="1"/>
</calcChain>
</file>

<file path=xl/sharedStrings.xml><?xml version="1.0" encoding="utf-8"?>
<sst xmlns="http://schemas.openxmlformats.org/spreadsheetml/2006/main" count="37" uniqueCount="35">
  <si>
    <t>Nombre de la Entidad:</t>
  </si>
  <si>
    <t>INSTITUTO NACIONAL DE FORMACION TECNICA PROFESIONAL  "INFOTEP"</t>
  </si>
  <si>
    <t>Periodo Evaluado:</t>
  </si>
  <si>
    <t>ENERO    01        A       JUNIO 30        DE        2021</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</si>
  <si>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</si>
  <si>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</si>
  <si>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</si>
  <si>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</si>
  <si>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r>
      <t>A la fecha del presente informe de evaluacion del sistema de control interno, JUNIO 30  DE 2021,  y a traves de la evaluacion independiente que realiza el profesional de control interno o quien haga sus veces,  se concluye que los componentes del Sistema Unico de Gestion Institucional "</t>
    </r>
    <r>
      <rPr>
        <b/>
        <sz val="24"/>
        <color theme="1"/>
        <rFont val="Arial"/>
        <family val="2"/>
      </rPr>
      <t xml:space="preserve">MIPG", </t>
    </r>
    <r>
      <rPr>
        <sz val="24"/>
        <color theme="1"/>
        <rFont val="Arial"/>
        <family val="2"/>
      </rPr>
      <t xml:space="preserve">Se encuentran en un avance significativo logrando alcanzar un porcentaje que asciende al </t>
    </r>
    <r>
      <rPr>
        <b/>
        <sz val="24"/>
        <color rgb="FF83A343"/>
        <rFont val="Arial"/>
        <family val="2"/>
      </rPr>
      <t>83.00 %</t>
    </r>
    <r>
      <rPr>
        <sz val="24"/>
        <color theme="1"/>
        <rFont val="Arial"/>
        <family val="2"/>
      </rPr>
      <t>, Lo cual se traduce en un  Alto Nivel,  y motiva a la institucion y sus procesos a continuar trabajando armonizadamente para lograr la alta calidad, en la prestacion del servicio academico y lograr cumplir  los objetivos institucionales.</t>
    </r>
  </si>
  <si>
    <t>¿Es efectivo el sistema de control interno para los objetivos evaluados? (Si/No) (Justifique su respuesta):</t>
  </si>
  <si>
    <t>Si</t>
  </si>
  <si>
    <t xml:space="preserve">Desde el concepto  de la oficina de control interno, una vez analizados los 5 componentes y cada uno de los interrogantes,  asi como las revisiones, seguimientos y consultas realizadas a los lideres de procesos se concluye que  a fecha corte JUNIO 30  DE 2021, el sistema de control interno, viene siendo efectivo, y el mismo  con el apoyo del representante legal, los procesos y sus lideres y participantes tiende a la mejora continua, para alcanzar  un alto nivel el cumplimiento de los objetivos institucionales. </t>
  </si>
  <si>
    <t>La entidad cuenta dentro de su Sistema de Control Interno, con una institucionalidad (Líneas de defensa)  que le permita la toma de decisiones frente al control (Si/No) (Justifique su respuesta):</t>
  </si>
  <si>
    <t>Dentro de la estructura organizacional, los procesos, procedimientos y demas instrumentos adoptados, se pudo evidenciar que dentro del sistema de control interno existen y se eviendencian avances significativos de ejecucion y control dentro de sus lineas de defensa.  las cuales desde el rol establecido para cada una,   aportan y participan en la toma de desiciones  frente al control  en la institucion.</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</si>
  <si>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</si>
  <si>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</si>
  <si>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</si>
  <si>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</si>
  <si>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</si>
  <si>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</si>
  <si>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</si>
  <si>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</si>
  <si>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
FORTALEZAS: 
C</t>
    </r>
    <r>
      <rPr>
        <sz val="12"/>
        <rFont val="Arial"/>
        <family val="2"/>
      </rPr>
      <t xml:space="preserve">odigo de Integridad Adoptado por acto administrativo, se evidencio en vigencia anterior actividades de interiorizacion de los principcios y valores
</t>
    </r>
    <r>
      <rPr>
        <b/>
        <sz val="12"/>
        <rFont val="Arial"/>
        <family val="2"/>
      </rPr>
      <t xml:space="preserve">
L</t>
    </r>
    <r>
      <rPr>
        <sz val="12"/>
        <rFont val="Arial"/>
        <family val="2"/>
      </rPr>
      <t xml:space="preserve">a  intitucion  viene avanzando signficativamente en la aprobacion de las politicas definidas  requisitos en MIPG,  los cuales han sido aprobados a traves del Consejo Directivo de la Institucion
Se evidencio avance significativo en la ejecucion del Plan de Gestion Documental,  relacionado con la contratacion externa para el apoyo en la construccion de  los entregables definidos dentro del plan de mejoramiento suscrito con el Archivo General de la Nacion, y otros documentos minimos requeridos para el cumplimiento de MIPG.
Existe y se evidenciio una  reunion del Comité Coordinador de control interno
A la fecha de este informe Diciembre 31 de 2020 Se logra consolidar  y elevar para aprobacion ante el consejo directivo  de la politica de control interno,  la cual es importante para el prrocecso de implementacion, seguimiento y evaluacion de la politica de control interno. la cual se encuentra en ejecucion
Se evidencio la consolidacion y aprobacion de la Política de Gestión Estratégica del Talento Humano, asi como la  existencia de un responsable del area de talento humano
Se evidencian procesos de comunicación de las politicas o lineamientos en materia de responsabilidad de los servidores, definidas en los manuales de funciones, procesos y procedimientos
Se consolidan informes de gestion de los procesos y personal de apoyo,  los cuales son presentados ante el consejo  directivo y se adoptan  correctivos y ajustes  para alcanzar las metas y objetivos
Existe y se han adoptado  planes estrategicos, planes de accion, y planes de mejoramiento  debidamente aprobados por los organos compatentes 
</t>
    </r>
    <r>
      <rPr>
        <b/>
        <sz val="12"/>
        <rFont val="Arial"/>
        <family val="2"/>
      </rPr>
      <t>DEBILIDADES: 
P</t>
    </r>
    <r>
      <rPr>
        <sz val="12"/>
        <rFont val="Arial"/>
        <family val="2"/>
      </rPr>
      <t xml:space="preserve">ara la vigencia  y corte Diciembre 31 de 2020, no se evidencio la ejecucion de actividades de socializacion, induccion o reinduccion de los lideres y paticipantes de los procesos, sobre la importancia  de la aplicacion del codigo de integridad como herramienta  para  el quehacer institucional.
La institucion a fecha corte  Diciembre 31 de 2020, no cuenta con la politica de integridad debidamente aprobada, socializada y con informes de ejecucion de  la misma.
En el tramite o proceso para aprobacion de las politicas a traves del Consejo Directivo, aunque se ha avanzado como se comenta , se ha visto limitado  por las agendas de la reunion del mismo, las cuales requieren un mayor tiempo para debatir, quedando muchas veces aplazadas las aprobaciones de las politicas.
Se pudo evidenciar dentro delproceso de seguimiento al plan anticorrupcion y atencion al ciudadano, asi como  al seguimiento que se realiza a los riesgos de gestion, definidos dentro del mapa de riesgos institucional-  que el mismo  no es utilizado  como  un instrumento  para la gestion por parte de los proceos, adicional a esto  la mayor parte de las actividades criticas de los procesos no tienen identificados riesgos, tal es el caso por ejemplo  del proceso (o subproceso o deendencia)  presupuestal y contable no cuentas con identificacion de riesgos de gestion y de corrupcion, como tampoco se encuentran identificado dentro del proceso madre, como lo es Gestion Legal y Administrativa.
Aunque Existe y se  evidencio una reunion del Comité Coordinador de control interno,  este  requiere  una mayor atencion  en definir el cronograma de reuniones  y  hacer  extricto   cumplimiento de  las mismas, a fin de abarcar  o por lo menos avanzar en temas  requeridos dentro de MIPG, y para activar la dimamica del mismo comite.
Se evidencia   debilidad en el proceso de  gestion del talento humano,  por lo que se hace necesario   implementar en todo nivel la politica de talento humano, como eje dinamizador del Sistema Unico de Gestion MIPG.-  Toda ves que solicitada informacion a la responsable de talento humano,  no responde en relacion a enviar soporte de aprobacion   y ejecucion de la politica de talento humano.
Existe  un Pic  Aprobado - pendiente de  Implementacion -
Aunque se  aprueba el plan de auditoria a traves del comite coordinador de control interno  se requiere  adoptar  el punto de control  y seguimiento  a traves de comite de la ejecucion del   plan de auditoria presentado .
</t>
    </r>
    <r>
      <rPr>
        <b/>
        <sz val="12"/>
        <rFont val="Arial"/>
        <family val="2"/>
      </rPr>
      <t>OPORTUNIDADES DE MEJORA:</t>
    </r>
    <r>
      <rPr>
        <sz val="12"/>
        <rFont val="Arial"/>
        <family val="2"/>
      </rPr>
      <t xml:space="preserve">
Se observo en el periodo de evaluacion, que se  cumplio con la adopcion e implementacion de la politica de administracion de riesgos conforme la guia  definida por el DAFP,  se deben tener en cuenta los cambios  en el entorno por el covid para actualizar los riesgos.
</t>
    </r>
  </si>
  <si>
    <t>Teniendo en cuenta lo anterior, la Oficina de Control Interno considera que el Sistema de Control Interno deINFOTEP se encuentra un nivel MEDIO,  el periodo evaluado de  (PERIODO EVALUADO:  (Enero a Junio de 2021)</t>
  </si>
  <si>
    <t>Evaluación de riesgos</t>
  </si>
  <si>
    <r>
      <t xml:space="preserve">FORTALEZAS:
</t>
    </r>
    <r>
      <rPr>
        <sz val="12"/>
        <color theme="1"/>
        <rFont val="Arial"/>
        <family val="2"/>
      </rPr>
      <t xml:space="preserve">
Se cuentacon una politica de planeacion institucional  
Se avanza significativamente  en el proceso de vincular o integrar  el plan estrategico y los planes deaccion  con lo sobjetivos estrategicos sectoriales y los  objetivos operativos.  evidenciado en la participacion en mesas sectoriales,  definicion de lineas de accion para el cuatrenio por parte de la rectoria y su equipo de Planeacion  con el apoyo de los procesos.
La institucion tiene definidos los procesos, planes y programas   para el cumplimiento de la vigencia, definiendo acciones medibles, alcanzables, relevantes  y con un tiempo definido
La alta direccion   cuenta con  informe consolidado de seguimiento y evaluacion de las metas definidas en a cada proceso a traves de las metas y estrategias adoptadas
Se evidencio   adopcion de politica de Administracion de Riesgo.
Se avanza y se cumple en alto nivel con los informes de ley en materia de control interno.
</t>
    </r>
    <r>
      <rPr>
        <b/>
        <sz val="12"/>
        <color theme="1"/>
        <rFont val="Arial"/>
        <family val="2"/>
      </rPr>
      <t xml:space="preserve">
DEBILIDADES:
A</t>
    </r>
    <r>
      <rPr>
        <sz val="12"/>
        <color theme="1"/>
        <rFont val="Arial"/>
        <family val="2"/>
      </rPr>
      <t>unque el lider de la oficina de control interno o quien haga sus veces, a traves del seguimiento a los riesgos,  pudo evidenciar que no se materializaron los  riesgos- se observa que  no son analizados los resultados  por parte de la alta direccion.
No se evidencia seguimiento a monitoreo de Riesgos por parte de los  procesos como una herramienta util para la gestion del proceso  
pendiente socializar el estado de los riesgos  a traves del comite coordinador de control interno</t>
    </r>
    <r>
      <rPr>
        <b/>
        <sz val="12"/>
        <color theme="1"/>
        <rFont val="Arial"/>
        <family val="2"/>
      </rPr>
      <t xml:space="preserve">
</t>
    </r>
    <r>
      <rPr>
        <sz val="12"/>
        <color theme="1"/>
        <rFont val="Arial"/>
        <family val="2"/>
      </rPr>
      <t xml:space="preserve">
Aunque existe  politica de administracion de riesgos y se tiene una matriz de riesgos publicada,  no se  adopta como instrumento de gestion la administracion de riesgos. </t>
    </r>
  </si>
  <si>
    <t>Teniendo en cuenta lo anterior, la Oficina de Control Interno considera que el Sistema de Control Interno deINFOTEP se encuentra un nivel MEDIO,  el periodo evaluado de   (PERIODO EVALUADO:  (Enero a Junio de 2021)</t>
  </si>
  <si>
    <t>Actividades de control</t>
  </si>
  <si>
    <r>
      <t>FORTALEZAS:
S</t>
    </r>
    <r>
      <rPr>
        <sz val="12"/>
        <color theme="1"/>
        <rFont val="Arial"/>
        <family val="2"/>
      </rPr>
      <t xml:space="preserve">e cumple en alto nivel la adecuada division de funciones y segregadas en diferentes personas que participan y apoyan cada uno de los procesos institucionales 
Se pudo identificar  dentro de la planificacion institucional y las necesidades reportadas en el plan de contratacion, las medidas de control propuestas para satisfacer las necesidades especificas identificadas 
Se observa la  realizacion de reuniones para definicion de necesidades en materia de tecnologia, asi como las actividades de control y seguimiento por parte del comité de contratacion y  por parte del supervisor asignado, al igual  que atraves de mecanismos de control  al  momento de ingreso a almacen.
Se cuenta con matriz de riesgos de tecnologia
Existe  un responsable o lider  del sistema de gestion de calidad institucional
Se  evidencia  mencanismos de control adecados en el proceso de evaluacion periodica y conforme necesidades de los procesos, asi como por cambios normativos, la actualizacion de los instrumentos de gestion ( procesos, politicas, instructivos, manuales etc).
Se pudo establecer  -que como no se han materializado los riesgos,  a la fecha  no hemos estado expuestos a situaciones que amenacen el cumplimiento de los objetivos  institucionales 
</t>
    </r>
    <r>
      <rPr>
        <b/>
        <sz val="12"/>
        <color theme="1"/>
        <rFont val="Arial"/>
        <family val="2"/>
      </rPr>
      <t xml:space="preserve">
DEBILIDADES:
S</t>
    </r>
    <r>
      <rPr>
        <sz val="12"/>
        <color theme="1"/>
        <rFont val="Arial"/>
        <family val="2"/>
      </rPr>
      <t>e pudo observar  que la politica  de seguridad digital   no  cuenta con un plan y cronograma donde se detallan cada una de las
actividades a realizar para la implementacion de la política en la institución.
No se evidencia dentro del plan de trabajo definido en la politica de fortalecimiento organizacional  y simplificacion de procesos,  el tema relacionado con los matrices de roles y usuarios-  
No obstante el avance en la adecuacion de controles al interior de la institucion -se avanzo con planes de mejoramiento por auditorias realziadas al cierre del año 2019  en el año 2020-     solo se logro consolidar plan de mejoramiento a la direccion de unidad academica - al cierre del mes de noviembre de 2020.  esta pendiente el informe de avance al cierre diciembre 31 de 2020-  toda vez quelas actividades inician en el año 2021</t>
    </r>
  </si>
  <si>
    <t>Teniendo en cuenta lo anterior, la Oficina de Control Interno considera que el Sistema de Control Interno deINFOTEP se encuentra un nivel ALTO ,  el periodo evaluado de  (PERIODO EVALUADO:  (Enero a Junio de 2021)</t>
  </si>
  <si>
    <t>Información y comunicación</t>
  </si>
  <si>
    <r>
      <t>FORTALEZAS:
L</t>
    </r>
    <r>
      <rPr>
        <sz val="12"/>
        <color theme="1"/>
        <rFont val="Arial"/>
        <family val="2"/>
      </rPr>
      <t>a entidad ha diseñado sistemas de informacion (adquisicion)  para capturar  y procesar informacion para la pestacion del servicio academico y para la informacion  financiera y contable publica 
la institucion viene dando cumplimiento a lo definido en la ley 1712 y demas relacionadas con la poitica de transparencia y acceso a la informacion
Se cuenta con la politica de Transparencia y Acceso a la Informacion Publica,  la cual se encuentra  en implementacion con avances significativos para el logro de las metas y objetivos institucionales 
La alta direccion cuenta con mecanismos  idoneos para dar a conocer los objetivs y metas estrategicas -  donde todos los lideres de procesos y participantes  conocen su contenido y se apropian del mismo
La institucion viene avanzando en alto novel  con la adopcion de las politicas definidas y exigidas en MIPG
Existen instrucciones  y lineamientos  para las comunicaciones internas y externas</t>
    </r>
    <r>
      <rPr>
        <b/>
        <sz val="12"/>
        <color theme="1"/>
        <rFont val="Arial"/>
        <family val="2"/>
      </rPr>
      <t xml:space="preserve">
DEBILIDADES:
L</t>
    </r>
    <r>
      <rPr>
        <sz val="12"/>
        <color theme="1"/>
        <rFont val="Arial"/>
        <family val="2"/>
      </rPr>
      <t xml:space="preserve">os procesos de PQRS existentes son manuales y presentan alto nivel de riesgo por baja trazabilidad  -al cierre del año 2020-  sin embargo se actualizo una herramienta que inicia implementacion en el año 2021,
No se han implementados procesos idoneos para el tramite y gestion de denuncias verbales al interior de la institucion.
No se cuenta en la actualidad con procesos o procedimientos encaminados a evaluar periodicamernte la efectividad de los canales de comunicación con partes externas
No se cuenta con una caracterizacion de usuarios o grupos de valor  institucional  consolidado,  solo se logro evidenciar de forma parcial  caracterizaciones parciales  realizadas  por el proceso bienestar universitario 
Preguntadas las areas responsables  se pudo establecer que no  se cuenta con evaluaciones al cierre del mes de Diciembre de 2020  sobre la precepcion por parte de los usuarios o grupos de valor  que sirvan de insumo para la  incorporacion de mejoras 
</t>
    </r>
    <r>
      <rPr>
        <b/>
        <sz val="12"/>
        <color theme="1"/>
        <rFont val="Arial"/>
        <family val="2"/>
      </rPr>
      <t xml:space="preserve">
</t>
    </r>
  </si>
  <si>
    <t xml:space="preserve">Monitoreo </t>
  </si>
  <si>
    <r>
      <t xml:space="preserve">
</t>
    </r>
    <r>
      <rPr>
        <b/>
        <sz val="12"/>
        <color theme="1"/>
        <rFont val="Arial"/>
        <family val="2"/>
      </rPr>
      <t>FORTALEZAS:
L</t>
    </r>
    <r>
      <rPr>
        <sz val="12"/>
        <color theme="1"/>
        <rFont val="Arial"/>
        <family val="2"/>
      </rPr>
      <t>a institucion cuenta con la adopcion de la politica de control interno</t>
    </r>
    <r>
      <rPr>
        <b/>
        <sz val="12"/>
        <color theme="1"/>
        <rFont val="Arial"/>
        <family val="2"/>
      </rPr>
      <t xml:space="preserve">
C</t>
    </r>
    <r>
      <rPr>
        <sz val="12"/>
        <color theme="1"/>
        <rFont val="Arial"/>
        <family val="2"/>
      </rPr>
      <t xml:space="preserve">omité coordinador de control inteerno  conformado  mediante resolucion
</t>
    </r>
    <r>
      <rPr>
        <b/>
        <sz val="12"/>
        <color theme="1"/>
        <rFont val="Arial"/>
        <family val="2"/>
      </rPr>
      <t>S</t>
    </r>
    <r>
      <rPr>
        <sz val="12"/>
        <color theme="1"/>
        <rFont val="Arial"/>
        <family val="2"/>
      </rPr>
      <t xml:space="preserve">e cumple con la aprobacion del plan de auditoria por parte del comité coordinador de control interno
</t>
    </r>
    <r>
      <rPr>
        <b/>
        <sz val="12"/>
        <color theme="1"/>
        <rFont val="Arial"/>
        <family val="2"/>
      </rPr>
      <t>L</t>
    </r>
    <r>
      <rPr>
        <sz val="12"/>
        <color theme="1"/>
        <rFont val="Arial"/>
        <family val="2"/>
      </rPr>
      <t xml:space="preserve">os informes de ley, los seguimientos y evaluaciones realizadas por control interno son comunicadadas por control interno a la Rectoria y a los procesos relacionados 
Los informes de ley, los seguimientos y evaluaciones realizadas por control interno son comunicadadas por control interno a la Rectoria y a los procesos relacionados
La  oficina de control interno o quien hace sus veces  cuenta con evidencas  de la realizacion de las  evaluaciones independientes periodicas,  tomando como referencia el plan de auditorias que contiene los informes de ley, seguimientos y evaluaciones,   que permiten evaluar el diseño y operacion de  los controles  definidos los procesos, en el mapa de iresgos, procedimientos y demas instrumentos adoptados por la institucion.
Los  lideres de procesos y alta direccion,  consolidan informacion  para el monitoreo periodico de los planes institucionales
La institucion  ha sido objeto de  auditorias  o evaluaciones independientes  de ornanismos de control, vigilancis, etc, como la CGR, Y Inspeccion y Vigilancia del MEN,  las cuales  han sido de gran  valor y aporte para el mejormaiento continuo y tener una mirada independiente de la gestion institucional
La institucion, INFOTEP, adopta planes de mejoramiento conforme las auditorias que le han realizado los enter externos de control, de vigilancia y de regulacion según el caso.
Dentro de cada proceso contractual, incluyendo los servicios y procesos tercerizados se definen  riesgos de contratacion
Las lineas de defenza y en especial la alta direccion y el representante legal  validan  el informe de avace del cumplimiento de lasa acciones  de los  planes de mejoramiento.
La oficina de control interno como tercera linea de defensa evalua de forma independiente  la efectividad de las acciones definidas en los planes de mejoramiento  productos de las auditorias internas y de entes externos .
</t>
    </r>
    <r>
      <rPr>
        <b/>
        <sz val="12"/>
        <color theme="1"/>
        <rFont val="Arial"/>
        <family val="2"/>
      </rPr>
      <t xml:space="preserve">
DEBILIDADES:
 L</t>
    </r>
    <r>
      <rPr>
        <sz val="12"/>
        <color theme="1"/>
        <rFont val="Arial"/>
        <family val="2"/>
      </rPr>
      <t xml:space="preserve">a alta direccion recibe  informes de avance del plan de auditoria  y su ejecucion periodica, en relacion con cada uno de  los infromes de ley, pero no en consolidado del estado  de avance del mismo.
No obstante la institucion cuenta con instrumentos  y responsables de analizar y evaluar la informacion suministrada por los usuarios  (sistema PQRS), este procedimiendo en ejecucion es manual, el cual general alto n ivel de riegos y baja trazabilidad. 
</t>
    </r>
    <r>
      <rPr>
        <b/>
        <sz val="12"/>
        <color theme="1"/>
        <rFont val="Arial"/>
        <family val="2"/>
      </rPr>
      <t xml:space="preserve">
</t>
    </r>
  </si>
  <si>
    <t>Teniendo en cuenta lo anterior, la Oficina de Control Interno considera que el Sistema de Control Interno deINFOTEP se encuentra un nivel MEDIO,  el periodo evaluado de  (PERIODO EVALUADO:   (PERIODO EVALUADO:  (Enero a Junio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</si>
</sst>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0"/>
      <color theme="1"/>
      <name val="Arial"/>
      <family val="2"/>
    </font>
    <font>
      <b/>
      <sz val="20"/>
      <color theme="0"/>
      <name val="Arial Narrow"/>
      <family val="2"/>
    </font>
    <font>
      <b/>
      <sz val="22"/>
      <color theme="1"/>
      <name val="Arial Narrow"/>
      <family val="2"/>
    </font>
    <font>
      <sz val="11"/>
      <color theme="1"/>
      <name val="Arial Narrow"/>
      <family val="2"/>
    </font>
    <font>
      <b/>
      <sz val="20"/>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24"/>
      <color theme="1"/>
      <name val="Arial"/>
      <family val="2"/>
    </font>
    <font>
      <b/>
      <sz val="24"/>
      <color theme="1"/>
      <name val="Arial"/>
      <family val="2"/>
    </font>
    <font>
      <b/>
      <sz val="24"/>
      <color rgb="FF83A343"/>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2"/>
      <color theme="1"/>
      <name val="Arial"/>
      <family val="2"/>
    </font>
    <font>
      <sz val="12"/>
      <name val="Arial"/>
      <family val="2"/>
    </font>
    <font>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3">
    <xf numFmtId="0" fontId="0" fillId="0" borderId="0" xfId="0"/>
    <xf numFmtId="0" fontId="0" fillId="2" borderId="0" xfId="0" applyFill="1"/>
    <xf numFmtId="0" fontId="0" fillId="2" borderId="0" xfId="0" applyFill="1" applyAlignment="1">
      <alignment horizontal="center" vertical="center" wrapText="1"/>
    </xf>
    <xf numFmtId="0" fontId="0" fillId="2" borderId="1" xfId="0" applyFill="1" applyBorder="1"/>
    <xf numFmtId="0" fontId="0" fillId="2" borderId="2" xfId="0" applyFill="1" applyBorder="1"/>
    <xf numFmtId="0" fontId="0" fillId="2" borderId="2" xfId="0" applyFill="1" applyBorder="1" applyAlignment="1">
      <alignment horizontal="center" vertical="center" wrapText="1"/>
    </xf>
    <xf numFmtId="0" fontId="0" fillId="2" borderId="3" xfId="0" applyFill="1" applyBorder="1"/>
    <xf numFmtId="0" fontId="0" fillId="2" borderId="4" xfId="0" applyFill="1" applyBorder="1"/>
    <xf numFmtId="0" fontId="0" fillId="2" borderId="0"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0" fontId="3" fillId="2" borderId="0" xfId="0" applyFont="1" applyFill="1" applyBorder="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4" fillId="2" borderId="9" xfId="0" applyNumberFormat="1" applyFont="1" applyFill="1" applyBorder="1" applyAlignment="1" applyProtection="1">
      <alignment horizontal="center" vertical="center" wrapText="1"/>
      <protection locked="0"/>
    </xf>
    <xf numFmtId="164" fontId="4" fillId="2" borderId="10" xfId="0" applyNumberFormat="1" applyFont="1" applyFill="1" applyBorder="1" applyAlignment="1" applyProtection="1">
      <alignment horizontal="center" vertical="center" wrapText="1"/>
      <protection locked="0"/>
    </xf>
    <xf numFmtId="164" fontId="4" fillId="2" borderId="11" xfId="0" applyNumberFormat="1" applyFont="1" applyFill="1" applyBorder="1" applyAlignment="1" applyProtection="1">
      <alignment horizontal="center" vertical="center" wrapText="1"/>
      <protection locked="0"/>
    </xf>
    <xf numFmtId="164" fontId="3" fillId="2" borderId="0" xfId="0" applyNumberFormat="1" applyFont="1" applyFill="1" applyBorder="1" applyAlignment="1">
      <alignment horizontal="center"/>
    </xf>
    <xf numFmtId="0" fontId="5" fillId="2" borderId="0" xfId="0" applyFont="1" applyFill="1" applyBorder="1" applyAlignment="1">
      <alignment vertical="center"/>
    </xf>
    <xf numFmtId="0" fontId="0" fillId="2" borderId="0" xfId="0"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9" fontId="7" fillId="3" borderId="15" xfId="0" applyNumberFormat="1" applyFont="1" applyFill="1" applyBorder="1" applyAlignment="1" applyProtection="1">
      <alignment horizontal="center" vertical="center" wrapText="1"/>
      <protection hidden="1"/>
    </xf>
    <xf numFmtId="0" fontId="8" fillId="2" borderId="0"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0" xfId="0" applyFont="1" applyFill="1" applyBorder="1"/>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2" borderId="0"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xf>
    <xf numFmtId="49" fontId="11" fillId="2" borderId="20" xfId="0" applyNumberFormat="1" applyFont="1" applyFill="1" applyBorder="1" applyAlignment="1">
      <alignment horizontal="left" vertical="center" wrapText="1"/>
    </xf>
    <xf numFmtId="49" fontId="11" fillId="2" borderId="21" xfId="0" applyNumberFormat="1" applyFont="1" applyFill="1" applyBorder="1" applyAlignment="1">
      <alignment horizontal="left" vertical="center" wrapText="1"/>
    </xf>
    <xf numFmtId="49" fontId="12" fillId="2" borderId="22" xfId="0" applyNumberFormat="1" applyFont="1" applyFill="1" applyBorder="1" applyAlignment="1" applyProtection="1">
      <alignment horizontal="center" vertical="center" wrapText="1"/>
      <protection locked="0"/>
    </xf>
    <xf numFmtId="49" fontId="13" fillId="2" borderId="23" xfId="0" applyNumberFormat="1" applyFont="1" applyFill="1" applyBorder="1" applyAlignment="1" applyProtection="1">
      <alignment horizontal="left" vertical="center" wrapText="1"/>
      <protection locked="0"/>
    </xf>
    <xf numFmtId="49" fontId="13" fillId="2" borderId="24" xfId="0" applyNumberFormat="1" applyFont="1" applyFill="1" applyBorder="1" applyAlignment="1" applyProtection="1">
      <alignment horizontal="left" vertical="center" wrapText="1"/>
      <protection locked="0"/>
    </xf>
    <xf numFmtId="49" fontId="13" fillId="2" borderId="25" xfId="0" applyNumberFormat="1" applyFont="1" applyFill="1" applyBorder="1" applyAlignment="1" applyProtection="1">
      <alignment horizontal="left" vertical="center" wrapText="1"/>
      <protection locked="0"/>
    </xf>
    <xf numFmtId="49" fontId="0" fillId="2" borderId="0" xfId="0" applyNumberFormat="1" applyFill="1" applyBorder="1" applyAlignment="1">
      <alignment horizontal="left" vertical="top" wrapText="1"/>
    </xf>
    <xf numFmtId="49" fontId="11" fillId="2" borderId="26" xfId="0" applyNumberFormat="1" applyFont="1" applyFill="1" applyBorder="1" applyAlignment="1">
      <alignment horizontal="left" vertical="center" wrapText="1"/>
    </xf>
    <xf numFmtId="49" fontId="11" fillId="2" borderId="27" xfId="0" applyNumberFormat="1" applyFont="1" applyFill="1" applyBorder="1" applyAlignment="1">
      <alignment horizontal="left" vertical="center" wrapText="1"/>
    </xf>
    <xf numFmtId="0" fontId="16" fillId="2" borderId="0" xfId="0" applyFont="1" applyFill="1" applyBorder="1" applyAlignment="1">
      <alignment wrapText="1"/>
    </xf>
    <xf numFmtId="0" fontId="6" fillId="4" borderId="2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7" fillId="4" borderId="28"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9" fillId="2" borderId="0" xfId="0" applyFont="1" applyFill="1" applyAlignment="1">
      <alignment wrapText="1"/>
    </xf>
    <xf numFmtId="0" fontId="20" fillId="0" borderId="0" xfId="0" applyFont="1" applyBorder="1" applyAlignment="1">
      <alignment horizontal="center" wrapText="1"/>
    </xf>
    <xf numFmtId="0" fontId="0" fillId="0" borderId="0" xfId="0" applyBorder="1"/>
    <xf numFmtId="0" fontId="0" fillId="0" borderId="30" xfId="0" applyBorder="1"/>
    <xf numFmtId="0" fontId="0" fillId="0" borderId="0" xfId="0" applyBorder="1" applyAlignment="1">
      <alignment horizontal="center" vertical="center" wrapText="1"/>
    </xf>
    <xf numFmtId="0" fontId="6" fillId="5" borderId="6" xfId="0" applyFont="1" applyFill="1" applyBorder="1" applyAlignment="1">
      <alignment horizontal="center" vertical="center" wrapText="1"/>
    </xf>
    <xf numFmtId="0" fontId="17" fillId="0" borderId="0" xfId="0" applyFont="1" applyFill="1" applyBorder="1" applyAlignment="1">
      <alignment vertical="center"/>
    </xf>
    <xf numFmtId="0" fontId="10" fillId="0" borderId="6" xfId="0" applyFont="1" applyFill="1" applyBorder="1" applyAlignment="1" applyProtection="1">
      <alignment horizontal="center" vertical="center"/>
      <protection hidden="1"/>
    </xf>
    <xf numFmtId="9" fontId="10" fillId="0" borderId="0" xfId="0" applyNumberFormat="1" applyFont="1" applyFill="1" applyBorder="1" applyAlignment="1">
      <alignment vertical="center"/>
    </xf>
    <xf numFmtId="9" fontId="21" fillId="6" borderId="6" xfId="0" applyNumberFormat="1" applyFont="1" applyFill="1" applyBorder="1" applyAlignment="1" applyProtection="1">
      <alignment horizontal="center" vertical="center"/>
      <protection hidden="1"/>
    </xf>
    <xf numFmtId="0" fontId="22" fillId="0" borderId="31" xfId="0" applyFont="1" applyBorder="1" applyAlignment="1" applyProtection="1">
      <alignment vertical="top" wrapText="1"/>
      <protection locked="0"/>
    </xf>
    <xf numFmtId="0" fontId="10" fillId="0" borderId="0" xfId="0" applyFont="1" applyFill="1" applyBorder="1" applyAlignment="1">
      <alignment vertical="center"/>
    </xf>
    <xf numFmtId="9" fontId="21" fillId="6" borderId="6" xfId="0" applyNumberFormat="1" applyFont="1" applyFill="1" applyBorder="1" applyAlignment="1" applyProtection="1">
      <alignment horizontal="center" vertical="center"/>
      <protection locked="0"/>
    </xf>
    <xf numFmtId="0" fontId="10" fillId="0" borderId="11" xfId="0" applyFont="1" applyFill="1" applyBorder="1" applyAlignment="1">
      <alignment vertical="center"/>
    </xf>
    <xf numFmtId="0" fontId="10" fillId="0" borderId="11" xfId="0" applyFont="1" applyFill="1" applyBorder="1" applyAlignment="1" applyProtection="1">
      <alignment horizontal="center" vertical="center" wrapText="1"/>
      <protection locked="0"/>
    </xf>
    <xf numFmtId="0" fontId="10" fillId="0" borderId="0" xfId="0" applyFont="1" applyFill="1" applyBorder="1" applyAlignment="1">
      <alignment horizontal="left" vertical="center"/>
    </xf>
    <xf numFmtId="9" fontId="10" fillId="0" borderId="6" xfId="0" applyNumberFormat="1" applyFont="1" applyFill="1" applyBorder="1" applyAlignment="1" applyProtection="1">
      <alignment horizontal="center" vertical="center"/>
      <protection locked="0"/>
    </xf>
    <xf numFmtId="0" fontId="10" fillId="2" borderId="7" xfId="0" applyFont="1" applyFill="1" applyBorder="1" applyAlignment="1">
      <alignment vertical="center"/>
    </xf>
    <xf numFmtId="0" fontId="10"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0" fillId="0" borderId="31" xfId="0" applyBorder="1"/>
    <xf numFmtId="0" fontId="0" fillId="0" borderId="0" xfId="0" applyBorder="1" applyAlignment="1">
      <alignment horizontal="left"/>
    </xf>
    <xf numFmtId="0" fontId="0" fillId="0" borderId="6" xfId="0" applyBorder="1" applyAlignment="1">
      <alignment horizontal="left"/>
    </xf>
    <xf numFmtId="0" fontId="6" fillId="7" borderId="6" xfId="0" applyFont="1" applyFill="1" applyBorder="1" applyAlignment="1">
      <alignment horizontal="center" vertical="center" wrapText="1"/>
    </xf>
    <xf numFmtId="0" fontId="0" fillId="0" borderId="11" xfId="0" applyBorder="1"/>
    <xf numFmtId="0" fontId="6" fillId="3" borderId="6"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22" fillId="0" borderId="31" xfId="0" applyFont="1" applyBorder="1" applyAlignment="1" applyProtection="1">
      <alignment wrapText="1"/>
      <protection locked="0"/>
    </xf>
    <xf numFmtId="0" fontId="6" fillId="9" borderId="6" xfId="0" applyFont="1" applyFill="1" applyBorder="1" applyAlignment="1">
      <alignment horizontal="center" vertical="center" wrapText="1"/>
    </xf>
    <xf numFmtId="0" fontId="0" fillId="0" borderId="32" xfId="0" applyBorder="1" applyAlignment="1" applyProtection="1">
      <alignment wrapText="1"/>
      <protection locked="0"/>
    </xf>
    <xf numFmtId="0" fontId="17" fillId="2" borderId="0" xfId="0" applyFont="1" applyFill="1" applyBorder="1" applyAlignment="1">
      <alignment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xf>
    <xf numFmtId="0" fontId="25" fillId="2" borderId="0" xfId="0" applyFont="1" applyFill="1" applyBorder="1" applyAlignment="1">
      <alignment vertical="center"/>
    </xf>
    <xf numFmtId="0" fontId="26" fillId="2" borderId="0" xfId="0" applyFont="1" applyFill="1" applyBorder="1"/>
    <xf numFmtId="0" fontId="0" fillId="2" borderId="33" xfId="0" applyFill="1" applyBorder="1"/>
    <xf numFmtId="0" fontId="0" fillId="2" borderId="34" xfId="0" applyFill="1" applyBorder="1"/>
    <xf numFmtId="0" fontId="0" fillId="2" borderId="34" xfId="0" applyFill="1" applyBorder="1" applyAlignment="1">
      <alignment horizontal="center" vertical="center" wrapText="1"/>
    </xf>
    <xf numFmtId="0" fontId="0" fillId="2" borderId="35"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8</xdr:col>
      <xdr:colOff>448128</xdr:colOff>
      <xdr:row>14</xdr:row>
      <xdr:rowOff>34633</xdr:rowOff>
    </xdr:to>
    <xdr:pic>
      <xdr:nvPicPr>
        <xdr:cNvPr id="2" name="Imagen 1">
          <a:extLst>
            <a:ext uri="{FF2B5EF4-FFF2-40B4-BE49-F238E27FC236}">
              <a16:creationId xmlns:a16="http://schemas.microsoft.com/office/drawing/2014/main" id="{17691AF6-DA97-47B3-B491-DE66F33031F1}"/>
            </a:ext>
          </a:extLst>
        </xdr:cNvPr>
        <xdr:cNvPicPr>
          <a:picLocks noChangeAspect="1"/>
        </xdr:cNvPicPr>
      </xdr:nvPicPr>
      <xdr:blipFill>
        <a:blip xmlns:r="http://schemas.openxmlformats.org/officeDocument/2006/relationships" r:embed="rId1"/>
        <a:stretch>
          <a:fillRect/>
        </a:stretch>
      </xdr:blipFill>
      <xdr:spPr>
        <a:xfrm>
          <a:off x="2310492" y="1702968"/>
          <a:ext cx="4395561"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E%20SCI%20%20ENERO%20A%20JUNIO%20DE%202021%20INFOTEP.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Hoja2"/>
      <sheetName val="VIDEO"/>
      <sheetName val="Evaluación de riesgos"/>
      <sheetName val="Actividades de control"/>
      <sheetName val="Info y Comunicación"/>
      <sheetName val="Actividades de Monitoreo"/>
      <sheetName val="Analisis de Resultados"/>
      <sheetName val="Conclusiones JUNIO 2021"/>
      <sheetName val="Conclusiones JUNIO 2020"/>
      <sheetName val="FINAL "/>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N2">
            <v>0.8125</v>
          </cell>
        </row>
        <row r="26">
          <cell r="N26">
            <v>0.94117647058823528</v>
          </cell>
        </row>
        <row r="43">
          <cell r="N43">
            <v>0.95833333333333337</v>
          </cell>
        </row>
        <row r="55">
          <cell r="N55">
            <v>0.8214285714285714</v>
          </cell>
        </row>
        <row r="69">
          <cell r="N69">
            <v>0.9642857142857143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1E66-C14F-48D0-B939-9974700195E1}">
  <dimension ref="B1:V38"/>
  <sheetViews>
    <sheetView tabSelected="1" topLeftCell="C10" zoomScale="60" zoomScaleNormal="60" workbookViewId="0">
      <selection activeCell="I33" sqref="I33"/>
    </sheetView>
  </sheetViews>
  <sheetFormatPr baseColWidth="10" defaultColWidth="11.42578125" defaultRowHeight="12.75" x14ac:dyDescent="0.2"/>
  <cols>
    <col min="1" max="1" width="3.140625" style="1" customWidth="1"/>
    <col min="2" max="2" width="3.42578125" style="1" customWidth="1"/>
    <col min="3" max="3" width="28.140625" style="1" customWidth="1"/>
    <col min="4" max="4" width="2.5703125" style="1" customWidth="1"/>
    <col min="5" max="5" width="24.7109375" style="1" customWidth="1"/>
    <col min="6" max="6" width="5.5703125" style="1" customWidth="1"/>
    <col min="7" max="7" width="18.7109375" style="1" customWidth="1"/>
    <col min="8" max="8" width="7.5703125" style="1" customWidth="1"/>
    <col min="9" max="9" width="160.7109375" style="1" customWidth="1"/>
    <col min="10" max="10" width="5.85546875" style="1" customWidth="1"/>
    <col min="11" max="11" width="21.42578125" style="1" customWidth="1"/>
    <col min="12" max="12" width="4.28515625" style="1" customWidth="1"/>
    <col min="13" max="13" width="43.7109375" style="2"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3"/>
      <c r="C2" s="4"/>
      <c r="D2" s="4"/>
      <c r="E2" s="4"/>
      <c r="F2" s="4"/>
      <c r="G2" s="4"/>
      <c r="H2" s="4"/>
      <c r="I2" s="4"/>
      <c r="J2" s="4"/>
      <c r="K2" s="4"/>
      <c r="L2" s="4"/>
      <c r="M2" s="5"/>
      <c r="N2" s="4"/>
      <c r="O2" s="4"/>
      <c r="P2" s="6"/>
    </row>
    <row r="3" spans="2:16" ht="18" customHeight="1" x14ac:dyDescent="0.3">
      <c r="B3" s="7"/>
      <c r="C3" s="8"/>
      <c r="D3" s="8"/>
      <c r="E3" s="9" t="s">
        <v>0</v>
      </c>
      <c r="F3" s="10" t="s">
        <v>1</v>
      </c>
      <c r="G3" s="10"/>
      <c r="H3" s="10"/>
      <c r="I3" s="10"/>
      <c r="J3" s="10"/>
      <c r="K3" s="10"/>
      <c r="L3" s="10"/>
      <c r="M3" s="10"/>
      <c r="N3" s="11"/>
      <c r="O3" s="11"/>
      <c r="P3" s="12"/>
    </row>
    <row r="4" spans="2:16" ht="18" customHeight="1" x14ac:dyDescent="0.3">
      <c r="B4" s="7"/>
      <c r="C4" s="8"/>
      <c r="D4" s="8"/>
      <c r="E4" s="13"/>
      <c r="F4" s="10"/>
      <c r="G4" s="10"/>
      <c r="H4" s="10"/>
      <c r="I4" s="10"/>
      <c r="J4" s="10"/>
      <c r="K4" s="10"/>
      <c r="L4" s="10"/>
      <c r="M4" s="10"/>
      <c r="N4" s="11"/>
      <c r="O4" s="11"/>
      <c r="P4" s="12"/>
    </row>
    <row r="5" spans="2:16" ht="41.25" customHeight="1" x14ac:dyDescent="0.3">
      <c r="B5" s="7"/>
      <c r="C5" s="8"/>
      <c r="D5" s="8"/>
      <c r="E5" s="14" t="s">
        <v>2</v>
      </c>
      <c r="F5" s="15" t="s">
        <v>3</v>
      </c>
      <c r="G5" s="16"/>
      <c r="H5" s="16"/>
      <c r="I5" s="16"/>
      <c r="J5" s="16"/>
      <c r="K5" s="16"/>
      <c r="L5" s="16"/>
      <c r="M5" s="17"/>
      <c r="N5" s="18"/>
      <c r="O5" s="18"/>
      <c r="P5" s="12"/>
    </row>
    <row r="6" spans="2:16" ht="18" customHeight="1" thickBot="1" x14ac:dyDescent="0.35">
      <c r="B6" s="7"/>
      <c r="C6" s="8"/>
      <c r="D6" s="8"/>
      <c r="E6" s="19"/>
      <c r="F6" s="18"/>
      <c r="G6" s="18"/>
      <c r="H6" s="18"/>
      <c r="I6" s="18"/>
      <c r="J6" s="18"/>
      <c r="K6" s="18"/>
      <c r="L6" s="18"/>
      <c r="M6" s="20"/>
      <c r="N6" s="8"/>
      <c r="O6" s="8"/>
      <c r="P6" s="12"/>
    </row>
    <row r="7" spans="2:16" ht="93" customHeight="1" thickBot="1" x14ac:dyDescent="0.25">
      <c r="B7" s="7"/>
      <c r="C7" s="8"/>
      <c r="D7" s="8"/>
      <c r="E7" s="8"/>
      <c r="F7" s="8"/>
      <c r="G7" s="8"/>
      <c r="H7" s="8"/>
      <c r="I7" s="21" t="s">
        <v>4</v>
      </c>
      <c r="J7" s="22"/>
      <c r="K7" s="23"/>
      <c r="L7" s="8"/>
      <c r="M7" s="24">
        <f>+AVERAGE(G25,G27,G29,G31,G33)</f>
        <v>0.89954481792717078</v>
      </c>
      <c r="N7" s="25"/>
      <c r="O7" s="25"/>
      <c r="P7" s="12"/>
    </row>
    <row r="8" spans="2:16" ht="18" customHeight="1" x14ac:dyDescent="0.25">
      <c r="B8" s="7"/>
      <c r="C8" s="8"/>
      <c r="D8" s="8"/>
      <c r="E8" s="8"/>
      <c r="F8" s="8"/>
      <c r="G8" s="8"/>
      <c r="H8" s="8"/>
      <c r="I8" s="8"/>
      <c r="J8" s="8"/>
      <c r="K8" s="8"/>
      <c r="L8" s="8"/>
      <c r="M8" s="26"/>
      <c r="N8" s="27"/>
      <c r="O8" s="27"/>
      <c r="P8" s="12"/>
    </row>
    <row r="9" spans="2:16" ht="18" customHeight="1" x14ac:dyDescent="0.2">
      <c r="B9" s="7"/>
      <c r="C9" s="8"/>
      <c r="D9" s="8"/>
      <c r="E9" s="8"/>
      <c r="F9" s="8"/>
      <c r="G9" s="8"/>
      <c r="H9" s="8"/>
      <c r="I9" s="8"/>
      <c r="J9" s="8"/>
      <c r="K9" s="8"/>
      <c r="L9" s="8"/>
      <c r="M9" s="20"/>
      <c r="N9" s="8"/>
      <c r="O9" s="8"/>
      <c r="P9" s="12"/>
    </row>
    <row r="10" spans="2:16" x14ac:dyDescent="0.2">
      <c r="B10" s="7"/>
      <c r="C10" s="8"/>
      <c r="D10" s="8"/>
      <c r="E10" s="8"/>
      <c r="F10" s="8"/>
      <c r="G10" s="8"/>
      <c r="H10" s="8"/>
      <c r="I10" s="8"/>
      <c r="J10" s="8"/>
      <c r="K10" s="8"/>
      <c r="L10" s="8"/>
      <c r="M10" s="20"/>
      <c r="N10" s="8"/>
      <c r="O10" s="8"/>
      <c r="P10" s="12"/>
    </row>
    <row r="11" spans="2:16" x14ac:dyDescent="0.2">
      <c r="B11" s="7"/>
      <c r="C11" s="8"/>
      <c r="D11" s="8"/>
      <c r="E11" s="8"/>
      <c r="F11" s="8"/>
      <c r="G11" s="8"/>
      <c r="H11" s="8"/>
      <c r="I11" s="8"/>
      <c r="J11" s="8"/>
      <c r="K11" s="8"/>
      <c r="L11" s="8"/>
      <c r="M11" s="20"/>
      <c r="N11" s="8"/>
      <c r="O11" s="8"/>
      <c r="P11" s="12"/>
    </row>
    <row r="12" spans="2:16" x14ac:dyDescent="0.2">
      <c r="B12" s="7"/>
      <c r="C12" s="8"/>
      <c r="D12" s="8"/>
      <c r="E12" s="8"/>
      <c r="F12" s="8"/>
      <c r="G12" s="8"/>
      <c r="H12" s="8"/>
      <c r="I12" s="8"/>
      <c r="J12" s="8"/>
      <c r="K12" s="8"/>
      <c r="L12" s="8"/>
      <c r="M12" s="20"/>
      <c r="N12" s="8"/>
      <c r="O12" s="8"/>
      <c r="P12" s="12"/>
    </row>
    <row r="13" spans="2:16" x14ac:dyDescent="0.2">
      <c r="B13" s="7"/>
      <c r="C13" s="8"/>
      <c r="D13" s="8"/>
      <c r="E13" s="8"/>
      <c r="F13" s="8"/>
      <c r="G13" s="8"/>
      <c r="H13" s="8"/>
      <c r="I13" s="8"/>
      <c r="J13" s="8"/>
      <c r="K13" s="8"/>
      <c r="L13" s="8"/>
      <c r="M13" s="20"/>
      <c r="N13" s="8"/>
      <c r="O13" s="8"/>
      <c r="P13" s="12"/>
    </row>
    <row r="14" spans="2:16" x14ac:dyDescent="0.2">
      <c r="B14" s="7"/>
      <c r="C14" s="8"/>
      <c r="D14" s="8"/>
      <c r="E14" s="8"/>
      <c r="F14" s="8"/>
      <c r="G14" s="8"/>
      <c r="H14" s="8"/>
      <c r="I14" s="8"/>
      <c r="J14" s="8"/>
      <c r="K14" s="8"/>
      <c r="L14" s="8"/>
      <c r="M14" s="20"/>
      <c r="N14" s="8"/>
      <c r="O14" s="8"/>
      <c r="P14" s="12"/>
    </row>
    <row r="15" spans="2:16" x14ac:dyDescent="0.2">
      <c r="B15" s="7"/>
      <c r="C15" s="8"/>
      <c r="D15" s="8"/>
      <c r="E15" s="8"/>
      <c r="F15" s="8"/>
      <c r="G15" s="8"/>
      <c r="H15" s="8"/>
      <c r="I15" s="8"/>
      <c r="J15" s="8"/>
      <c r="K15" s="8"/>
      <c r="L15" s="8"/>
      <c r="M15" s="20"/>
      <c r="N15" s="8"/>
      <c r="O15" s="8"/>
      <c r="P15" s="12"/>
    </row>
    <row r="16" spans="2:16" x14ac:dyDescent="0.2">
      <c r="B16" s="7"/>
      <c r="C16" s="8"/>
      <c r="D16" s="8"/>
      <c r="E16" s="8"/>
      <c r="F16" s="8"/>
      <c r="G16" s="8"/>
      <c r="H16" s="8"/>
      <c r="I16" s="8"/>
      <c r="J16" s="8"/>
      <c r="K16" s="8"/>
      <c r="L16" s="8"/>
      <c r="M16" s="20"/>
      <c r="N16" s="8"/>
      <c r="O16" s="8"/>
      <c r="P16" s="12"/>
    </row>
    <row r="17" spans="2:22" ht="23.25" x14ac:dyDescent="0.2">
      <c r="B17" s="7"/>
      <c r="C17" s="28" t="s">
        <v>5</v>
      </c>
      <c r="D17" s="29"/>
      <c r="E17" s="29"/>
      <c r="F17" s="29"/>
      <c r="G17" s="29"/>
      <c r="H17" s="29"/>
      <c r="I17" s="29"/>
      <c r="J17" s="29"/>
      <c r="K17" s="29"/>
      <c r="L17" s="29"/>
      <c r="M17" s="30"/>
      <c r="N17" s="31"/>
      <c r="O17" s="31"/>
      <c r="P17" s="12"/>
    </row>
    <row r="18" spans="2:22" ht="15.75" customHeight="1" x14ac:dyDescent="0.2">
      <c r="B18" s="7"/>
      <c r="C18" s="32"/>
      <c r="D18" s="32"/>
      <c r="E18" s="32"/>
      <c r="F18" s="32"/>
      <c r="G18" s="32"/>
      <c r="H18" s="32"/>
      <c r="I18" s="32"/>
      <c r="J18" s="32"/>
      <c r="K18" s="32"/>
      <c r="L18" s="32"/>
      <c r="M18" s="33"/>
      <c r="N18" s="34"/>
      <c r="O18" s="34"/>
      <c r="P18" s="12"/>
    </row>
    <row r="19" spans="2:22" ht="179.25" customHeight="1" x14ac:dyDescent="0.2">
      <c r="B19" s="7"/>
      <c r="C19" s="35" t="s">
        <v>6</v>
      </c>
      <c r="D19" s="36"/>
      <c r="E19" s="37" t="s">
        <v>7</v>
      </c>
      <c r="F19" s="38" t="s">
        <v>8</v>
      </c>
      <c r="G19" s="39"/>
      <c r="H19" s="39"/>
      <c r="I19" s="39"/>
      <c r="J19" s="39"/>
      <c r="K19" s="39"/>
      <c r="L19" s="39"/>
      <c r="M19" s="40"/>
      <c r="N19" s="41"/>
      <c r="O19" s="41"/>
      <c r="P19" s="12"/>
    </row>
    <row r="20" spans="2:22" ht="164.25" customHeight="1" x14ac:dyDescent="0.2">
      <c r="B20" s="7"/>
      <c r="C20" s="35" t="s">
        <v>9</v>
      </c>
      <c r="D20" s="36"/>
      <c r="E20" s="37" t="s">
        <v>10</v>
      </c>
      <c r="F20" s="38" t="s">
        <v>11</v>
      </c>
      <c r="G20" s="39"/>
      <c r="H20" s="39"/>
      <c r="I20" s="39"/>
      <c r="J20" s="39"/>
      <c r="K20" s="39"/>
      <c r="L20" s="39"/>
      <c r="M20" s="40"/>
      <c r="N20" s="41"/>
      <c r="O20" s="41"/>
      <c r="P20" s="12"/>
    </row>
    <row r="21" spans="2:22" ht="143.25" customHeight="1" x14ac:dyDescent="0.2">
      <c r="B21" s="7"/>
      <c r="C21" s="42" t="s">
        <v>12</v>
      </c>
      <c r="D21" s="43"/>
      <c r="E21" s="37" t="s">
        <v>10</v>
      </c>
      <c r="F21" s="38" t="s">
        <v>13</v>
      </c>
      <c r="G21" s="39"/>
      <c r="H21" s="39"/>
      <c r="I21" s="39"/>
      <c r="J21" s="39"/>
      <c r="K21" s="39"/>
      <c r="L21" s="39"/>
      <c r="M21" s="40"/>
      <c r="N21" s="41"/>
      <c r="O21" s="41"/>
      <c r="P21" s="12"/>
    </row>
    <row r="22" spans="2:22" ht="66" customHeight="1" thickBot="1" x14ac:dyDescent="0.25">
      <c r="B22" s="7"/>
      <c r="C22" s="8"/>
      <c r="D22" s="8"/>
      <c r="E22" s="8"/>
      <c r="F22" s="8"/>
      <c r="G22" s="44"/>
      <c r="H22" s="8"/>
      <c r="I22" s="8"/>
      <c r="J22" s="8"/>
      <c r="K22" s="8"/>
      <c r="L22" s="8"/>
      <c r="M22" s="20"/>
      <c r="N22" s="8"/>
      <c r="O22" s="8"/>
      <c r="P22" s="12"/>
    </row>
    <row r="23" spans="2:22" ht="102.75" customHeight="1" thickBot="1" x14ac:dyDescent="0.25">
      <c r="B23" s="7"/>
      <c r="C23" s="45" t="s">
        <v>14</v>
      </c>
      <c r="D23" s="46"/>
      <c r="E23" s="47" t="s">
        <v>15</v>
      </c>
      <c r="F23" s="46"/>
      <c r="G23" s="47" t="s">
        <v>16</v>
      </c>
      <c r="H23" s="46"/>
      <c r="I23" s="48" t="s">
        <v>17</v>
      </c>
      <c r="J23" s="26"/>
      <c r="K23" s="49" t="s">
        <v>18</v>
      </c>
      <c r="L23" s="26"/>
      <c r="M23" s="50" t="s">
        <v>19</v>
      </c>
      <c r="N23" s="26"/>
      <c r="O23" s="51" t="s">
        <v>20</v>
      </c>
      <c r="P23" s="12"/>
      <c r="Q23" s="52"/>
    </row>
    <row r="24" spans="2:22" ht="6.75" customHeight="1" x14ac:dyDescent="0.35">
      <c r="B24" s="7"/>
      <c r="C24" s="53"/>
      <c r="D24" s="54"/>
      <c r="E24" s="54"/>
      <c r="F24" s="54"/>
      <c r="G24" s="54"/>
      <c r="H24" s="54"/>
      <c r="I24" s="55"/>
      <c r="J24" s="54"/>
      <c r="K24" s="55"/>
      <c r="L24" s="54"/>
      <c r="M24" s="56"/>
      <c r="N24" s="54"/>
      <c r="O24" s="54"/>
      <c r="P24" s="12"/>
    </row>
    <row r="25" spans="2:22" ht="409.6" customHeight="1" x14ac:dyDescent="0.2">
      <c r="B25" s="7"/>
      <c r="C25" s="57" t="s">
        <v>21</v>
      </c>
      <c r="D25" s="58"/>
      <c r="E25" s="59" t="str">
        <f>+IF([1]Hoja1!$N$2&gt;=0.5,"Si","No")</f>
        <v>Si</v>
      </c>
      <c r="F25" s="60"/>
      <c r="G25" s="61">
        <f>+[1]Hoja1!N2</f>
        <v>0.8125</v>
      </c>
      <c r="H25" s="60"/>
      <c r="I25" s="62" t="s">
        <v>22</v>
      </c>
      <c r="J25" s="63"/>
      <c r="K25" s="64">
        <v>0.79</v>
      </c>
      <c r="L25" s="65"/>
      <c r="M25" s="66" t="s">
        <v>23</v>
      </c>
      <c r="N25" s="67"/>
      <c r="O25" s="68">
        <f>G25-K25</f>
        <v>2.2499999999999964E-2</v>
      </c>
      <c r="P25" s="69"/>
      <c r="Q25" s="70"/>
      <c r="R25" s="70"/>
      <c r="S25" s="70"/>
      <c r="T25" s="70"/>
      <c r="U25" s="70"/>
      <c r="V25" s="70"/>
    </row>
    <row r="26" spans="2:22" ht="6.75" customHeight="1" x14ac:dyDescent="0.35">
      <c r="B26" s="7"/>
      <c r="C26" s="53"/>
      <c r="D26" s="71"/>
      <c r="E26" s="72"/>
      <c r="F26" s="54"/>
      <c r="G26" s="73"/>
      <c r="H26" s="54"/>
      <c r="I26" s="74"/>
      <c r="J26" s="54"/>
      <c r="K26" s="55"/>
      <c r="L26" s="54"/>
      <c r="M26" s="56"/>
      <c r="N26" s="75"/>
      <c r="O26" s="76"/>
      <c r="P26" s="12"/>
    </row>
    <row r="27" spans="2:22" ht="409.6" customHeight="1" x14ac:dyDescent="0.2">
      <c r="B27" s="7"/>
      <c r="C27" s="77" t="s">
        <v>24</v>
      </c>
      <c r="D27" s="58"/>
      <c r="E27" s="59" t="str">
        <f>+IF([1]Hoja1!$N$26&gt;=0.5,"Si","No")</f>
        <v>Si</v>
      </c>
      <c r="F27" s="54"/>
      <c r="G27" s="61">
        <f>+[1]Hoja1!N26</f>
        <v>0.94117647058823528</v>
      </c>
      <c r="H27" s="54"/>
      <c r="I27" s="62" t="s">
        <v>25</v>
      </c>
      <c r="J27" s="54"/>
      <c r="K27" s="64">
        <v>0.91</v>
      </c>
      <c r="L27" s="78"/>
      <c r="M27" s="66" t="s">
        <v>26</v>
      </c>
      <c r="N27" s="67"/>
      <c r="O27" s="68">
        <f>G27-K27</f>
        <v>3.117647058823525E-2</v>
      </c>
      <c r="P27" s="12"/>
    </row>
    <row r="28" spans="2:22" ht="6.75" customHeight="1" x14ac:dyDescent="0.35">
      <c r="B28" s="7"/>
      <c r="C28" s="53"/>
      <c r="D28" s="71"/>
      <c r="E28" s="72"/>
      <c r="F28" s="54"/>
      <c r="G28" s="73"/>
      <c r="H28" s="54"/>
      <c r="I28" s="74"/>
      <c r="J28" s="54"/>
      <c r="K28" s="55"/>
      <c r="L28" s="54"/>
      <c r="M28" s="56"/>
      <c r="N28" s="75"/>
      <c r="O28" s="76"/>
      <c r="P28" s="12"/>
    </row>
    <row r="29" spans="2:22" ht="378" customHeight="1" x14ac:dyDescent="0.2">
      <c r="B29" s="7"/>
      <c r="C29" s="79" t="s">
        <v>27</v>
      </c>
      <c r="D29" s="58"/>
      <c r="E29" s="59" t="str">
        <f>+IF([1]Hoja1!$N$43&gt;=0.5,"Si","No")</f>
        <v>Si</v>
      </c>
      <c r="F29" s="54"/>
      <c r="G29" s="61">
        <f>+[1]Hoja1!N43</f>
        <v>0.95833333333333337</v>
      </c>
      <c r="H29" s="54"/>
      <c r="I29" s="62" t="s">
        <v>28</v>
      </c>
      <c r="J29" s="54"/>
      <c r="K29" s="64">
        <v>0.96</v>
      </c>
      <c r="L29" s="78"/>
      <c r="M29" s="66" t="s">
        <v>29</v>
      </c>
      <c r="N29" s="67"/>
      <c r="O29" s="68">
        <f>G29-K29</f>
        <v>-1.6666666666665941E-3</v>
      </c>
      <c r="P29" s="12"/>
    </row>
    <row r="30" spans="2:22" ht="6.75" customHeight="1" x14ac:dyDescent="0.35">
      <c r="B30" s="7"/>
      <c r="C30" s="53"/>
      <c r="D30" s="71"/>
      <c r="E30" s="72"/>
      <c r="F30" s="54"/>
      <c r="G30" s="73"/>
      <c r="H30" s="54"/>
      <c r="I30" s="74"/>
      <c r="J30" s="54"/>
      <c r="K30" s="55"/>
      <c r="L30" s="54"/>
      <c r="M30" s="56"/>
      <c r="N30" s="75"/>
      <c r="O30" s="76"/>
      <c r="P30" s="12"/>
    </row>
    <row r="31" spans="2:22" ht="72" customHeight="1" x14ac:dyDescent="0.25">
      <c r="B31" s="7"/>
      <c r="C31" s="80" t="s">
        <v>30</v>
      </c>
      <c r="D31" s="58"/>
      <c r="E31" s="59" t="str">
        <f>+IF([1]Hoja1!$N$55&gt;=0.5,"Si","No")</f>
        <v>Si</v>
      </c>
      <c r="F31" s="54"/>
      <c r="G31" s="61">
        <f>+[1]Hoja1!N55</f>
        <v>0.8214285714285714</v>
      </c>
      <c r="H31" s="54"/>
      <c r="I31" s="81" t="s">
        <v>31</v>
      </c>
      <c r="J31" s="54"/>
      <c r="K31" s="64">
        <v>0.79</v>
      </c>
      <c r="L31" s="78"/>
      <c r="M31" s="66" t="s">
        <v>23</v>
      </c>
      <c r="N31" s="67"/>
      <c r="O31" s="68">
        <f>G31-K31</f>
        <v>3.1428571428571361E-2</v>
      </c>
      <c r="P31" s="12"/>
    </row>
    <row r="32" spans="2:22" ht="6.75" customHeight="1" x14ac:dyDescent="0.35">
      <c r="B32" s="7"/>
      <c r="C32" s="53"/>
      <c r="D32" s="71"/>
      <c r="E32" s="72"/>
      <c r="F32" s="54"/>
      <c r="G32" s="73"/>
      <c r="H32" s="54"/>
      <c r="I32" s="74"/>
      <c r="J32" s="54"/>
      <c r="K32" s="55"/>
      <c r="L32" s="54"/>
      <c r="M32" s="56"/>
      <c r="N32" s="75"/>
      <c r="O32" s="76"/>
      <c r="P32" s="12"/>
    </row>
    <row r="33" spans="2:16" ht="90.75" customHeight="1" thickBot="1" x14ac:dyDescent="0.3">
      <c r="B33" s="7"/>
      <c r="C33" s="82" t="s">
        <v>32</v>
      </c>
      <c r="D33" s="58"/>
      <c r="E33" s="59" t="str">
        <f>+IF([1]Hoja1!$N$69&gt;=0.5,"Si","No")</f>
        <v>Si</v>
      </c>
      <c r="F33" s="54"/>
      <c r="G33" s="61">
        <f>+[1]Hoja1!N69</f>
        <v>0.9642857142857143</v>
      </c>
      <c r="H33" s="54"/>
      <c r="I33" s="83" t="s">
        <v>33</v>
      </c>
      <c r="J33" s="54"/>
      <c r="K33" s="64">
        <v>0.96</v>
      </c>
      <c r="L33" s="78"/>
      <c r="M33" s="66" t="s">
        <v>34</v>
      </c>
      <c r="N33" s="67"/>
      <c r="O33" s="68">
        <f>G33-K33</f>
        <v>4.2857142857143371E-3</v>
      </c>
      <c r="P33" s="12"/>
    </row>
    <row r="34" spans="2:16" ht="15.75" x14ac:dyDescent="0.2">
      <c r="B34" s="7"/>
      <c r="C34" s="84"/>
      <c r="D34" s="84"/>
      <c r="E34" s="34"/>
      <c r="F34" s="8"/>
      <c r="G34" s="8"/>
      <c r="H34" s="8"/>
      <c r="I34" s="8"/>
      <c r="J34" s="8"/>
      <c r="K34" s="8"/>
      <c r="L34" s="8"/>
      <c r="M34" s="85"/>
      <c r="N34" s="86"/>
      <c r="O34" s="86"/>
      <c r="P34" s="12"/>
    </row>
    <row r="35" spans="2:16" ht="15.75" x14ac:dyDescent="0.2">
      <c r="B35" s="7"/>
      <c r="C35" s="87"/>
      <c r="D35" s="84"/>
      <c r="E35" s="34"/>
      <c r="F35" s="8"/>
      <c r="G35" s="8"/>
      <c r="H35" s="8"/>
      <c r="I35" s="8"/>
      <c r="J35" s="8"/>
      <c r="K35" s="8"/>
      <c r="L35" s="8"/>
      <c r="M35" s="85"/>
      <c r="N35" s="86"/>
      <c r="O35" s="86"/>
      <c r="P35" s="12"/>
    </row>
    <row r="36" spans="2:16" x14ac:dyDescent="0.2">
      <c r="B36" s="7"/>
      <c r="C36" s="88"/>
      <c r="D36" s="8"/>
      <c r="E36" s="8"/>
      <c r="F36" s="8"/>
      <c r="G36" s="8"/>
      <c r="H36" s="8"/>
      <c r="I36" s="8"/>
      <c r="J36" s="8"/>
      <c r="K36" s="8"/>
      <c r="L36" s="8"/>
      <c r="M36" s="20"/>
      <c r="N36" s="8"/>
      <c r="O36" s="8"/>
      <c r="P36" s="12"/>
    </row>
    <row r="37" spans="2:16" ht="13.5" thickBot="1" x14ac:dyDescent="0.25">
      <c r="B37" s="89"/>
      <c r="C37" s="90"/>
      <c r="D37" s="90"/>
      <c r="E37" s="90"/>
      <c r="F37" s="90"/>
      <c r="G37" s="90"/>
      <c r="H37" s="90"/>
      <c r="I37" s="90"/>
      <c r="J37" s="90"/>
      <c r="K37" s="90"/>
      <c r="L37" s="90"/>
      <c r="M37" s="91"/>
      <c r="N37" s="90"/>
      <c r="O37" s="90"/>
      <c r="P37" s="92"/>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xr:uid="{640C8A16-72EC-4D07-9ABD-DB22274929FE}">
      <formula1>"Si,No,En proceso"</formula1>
    </dataValidation>
    <dataValidation type="list" allowBlank="1" showInputMessage="1" showErrorMessage="1" sqref="N20:O20 E20:E21" xr:uid="{C6A43D5A-D6AA-4A56-A415-AFB717D845F8}">
      <formula1>"Si, No"</formula1>
    </dataValidation>
    <dataValidation type="list" allowBlank="1" showInputMessage="1" showErrorMessage="1" sqref="N19:O19" xr:uid="{6164462F-0ED8-4A7F-A2DC-CAE3291B8637}">
      <formula1>"Si,No"</formula1>
    </dataValidation>
    <dataValidation allowBlank="1" showInputMessage="1" showErrorMessage="1" prompt="Celda formulada, información proveniente de la pestaña de deficiencias." sqref="E23" xr:uid="{B4364E8C-4156-466F-8A08-3F02CE3A0B83}"/>
  </dataValidations>
  <pageMargins left="0.7" right="0.7" top="0.75" bottom="0.75" header="0.3" footer="0.3"/>
  <pageSetup orientation="portrait"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D8C0B0D6-2FAE-406C-89F3-FD4F5009BA42}">
            <xm:f>0</xm:f>
            <xm:f>'[INFORME SCI  ENERO A JUNIO DE 2021 INFOTEP.xlsx]Analisis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27335261-CAA8-41B9-8DFE-9FD247B166C6}">
            <xm:f>0</xm:f>
            <xm:f>'[INFORME SCI  ENERO A JUNIO DE 2021 INFOTEP.xlsx]Analisis de Resultados'!#REF!</xm:f>
            <x14:dxf>
              <fill>
                <patternFill>
                  <bgColor rgb="FFFF0000"/>
                </patternFill>
              </fill>
            </x14:dxf>
          </x14:cfRule>
          <xm:sqref>K25</xm:sqref>
        </x14:conditionalFormatting>
        <x14:conditionalFormatting xmlns:xm="http://schemas.microsoft.com/office/excel/2006/main">
          <x14:cfRule type="cellIs" priority="16" operator="between" id="{B0093C50-33DC-4491-9AFC-F801D20147D3}">
            <xm:f>0</xm:f>
            <xm:f>'[INFORME SCI  ENERO A JUNIO DE 2021 INFOTEP.xlsx]Analisis de Resultados'!#REF!</xm:f>
            <x14:dxf>
              <fill>
                <patternFill>
                  <bgColor rgb="FFFF0000"/>
                </patternFill>
              </fill>
            </x14:dxf>
          </x14:cfRule>
          <xm:sqref>K27</xm:sqref>
        </x14:conditionalFormatting>
        <x14:conditionalFormatting xmlns:xm="http://schemas.microsoft.com/office/excel/2006/main">
          <x14:cfRule type="cellIs" priority="12" operator="between" id="{5E360827-4B6D-4607-A6E1-7B0058D19A0D}">
            <xm:f>0</xm:f>
            <xm:f>'[INFORME SCI  ENERO A JUNIO DE 2021 INFOTEP.xlsx]Analisis de Resultados'!#REF!</xm:f>
            <x14:dxf>
              <fill>
                <patternFill>
                  <bgColor rgb="FFFF0000"/>
                </patternFill>
              </fill>
            </x14:dxf>
          </x14:cfRule>
          <xm:sqref>K29</xm:sqref>
        </x14:conditionalFormatting>
        <x14:conditionalFormatting xmlns:xm="http://schemas.microsoft.com/office/excel/2006/main">
          <x14:cfRule type="cellIs" priority="8" operator="between" id="{3FD4BE76-2AB6-47F0-BDAD-BD7EC4F8299A}">
            <xm:f>0</xm:f>
            <xm:f>'[INFORME SCI  ENERO A JUNIO DE 2021 INFOTEP.xlsx]Analisis de Resultados'!#REF!</xm:f>
            <x14:dxf>
              <fill>
                <patternFill>
                  <bgColor rgb="FFFF0000"/>
                </patternFill>
              </fill>
            </x14:dxf>
          </x14:cfRule>
          <xm:sqref>K31</xm:sqref>
        </x14:conditionalFormatting>
        <x14:conditionalFormatting xmlns:xm="http://schemas.microsoft.com/office/excel/2006/main">
          <x14:cfRule type="cellIs" priority="4" operator="between" id="{8BBB31EF-0475-4296-86F0-28658116E6BB}">
            <xm:f>0</xm:f>
            <xm:f>'[INFORME SCI  ENERO A JUNIO DE 2021 INFOTEP.xlsx]Analisis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 JUNIO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2021-07-28T22:52:19Z</dcterms:created>
  <dcterms:modified xsi:type="dcterms:W3CDTF">2021-07-28T22:52:46Z</dcterms:modified>
</cp:coreProperties>
</file>