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LANEACION 2016-2023\2022\ITA - PAGINA WEB\PROYECTOS DE INVERSION\2022\"/>
    </mc:Choice>
  </mc:AlternateContent>
  <xr:revisionPtr revIDLastSave="0" documentId="13_ncr:1_{C8D9A3E7-A5C4-461C-AD2C-583AAD1225C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diciembre 2022" sheetId="1" r:id="rId1"/>
  </sheets>
  <externalReferences>
    <externalReference r:id="rId2"/>
  </externalReferences>
  <definedNames>
    <definedName name="_xlnm.Print_Area" localSheetId="0">'diciembre 2022'!$A$1:$N$12</definedName>
  </definedNames>
  <calcPr calcId="191029"/>
</workbook>
</file>

<file path=xl/calcChain.xml><?xml version="1.0" encoding="utf-8"?>
<calcChain xmlns="http://schemas.openxmlformats.org/spreadsheetml/2006/main">
  <c r="J8" i="1" l="1"/>
  <c r="I8" i="1"/>
  <c r="H8" i="1"/>
  <c r="E9" i="1" l="1"/>
  <c r="F9" i="1"/>
  <c r="H9" i="1"/>
  <c r="I9" i="1"/>
  <c r="J9" i="1"/>
  <c r="G8" i="1"/>
  <c r="G7" i="1"/>
  <c r="G9" i="1" l="1"/>
  <c r="D9" i="1"/>
</calcChain>
</file>

<file path=xl/sharedStrings.xml><?xml version="1.0" encoding="utf-8"?>
<sst xmlns="http://schemas.openxmlformats.org/spreadsheetml/2006/main" count="19" uniqueCount="19">
  <si>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</si>
  <si>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</si>
  <si>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</si>
  <si>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</si>
  <si>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</si>
  <si>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</si>
  <si>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</si>
  <si>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</si>
  <si>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</si>
  <si>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</si>
  <si>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</si>
  <si>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</si>
  <si>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</si>
  <si>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</si>
  <si>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</si>
  <si>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</si>
  <si>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</si>
  <si>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</si>
  <si>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Seguimiento a proyectos de inversión -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</si>
</sst>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1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5" fillId="0" borderId="10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165" fontId="20" fillId="0" borderId="10" xfId="43" applyNumberFormat="1" applyFont="1" applyBorder="1" applyAlignment="1">
      <alignment vertical="center"/>
    </xf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0" applyNumberFormat="1" applyFont="1" applyBorder="1" applyAlignment="1">
      <alignment vertical="center"/>
    </xf>
    <xf numFmtId="10" fontId="20" fillId="0" borderId="10" xfId="44" applyNumberFormat="1" applyFont="1" applyBorder="1" applyAlignment="1">
      <alignment vertical="center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7" fontId="26" fillId="0" borderId="0" xfId="0" applyNumberFormat="1" applyFont="1" applyFill="1" applyBorder="1"/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38100</xdr:rowOff>
    </xdr:from>
    <xdr:to>
      <xdr:col>2</xdr:col>
      <xdr:colOff>1238251</xdr:colOff>
      <xdr:row>3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EACI&#211;N\Downloads\12.%20Diciembr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  <sheetName val="FUNCIONAMIENTO"/>
      <sheetName val="INVERSIÓN"/>
      <sheetName val="GASTOS DE PERSONAL"/>
      <sheetName val="ADQUISICIÓN B &amp; B"/>
      <sheetName val="TRANSFERENCIAS"/>
      <sheetName val="INGRESOS SOLO NACIÓN"/>
      <sheetName val="SNIES SOLO NACIÓN MES DICIEMBRE"/>
    </sheetNames>
    <sheetDataSet>
      <sheetData sheetId="0">
        <row r="18">
          <cell r="X18">
            <v>1397093844.05</v>
          </cell>
          <cell r="Y18">
            <v>911658362.15999997</v>
          </cell>
          <cell r="Z18">
            <v>829658362.15999997</v>
          </cell>
        </row>
        <row r="19">
          <cell r="X19">
            <v>1958197130</v>
          </cell>
          <cell r="Y19">
            <v>1903513456</v>
          </cell>
          <cell r="Z19">
            <v>1854630263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2"/>
  <sheetViews>
    <sheetView showGridLines="0" tabSelected="1" view="pageBreakPreview" topLeftCell="B1" zoomScale="60" zoomScaleNormal="100" workbookViewId="0">
      <selection activeCell="E20" sqref="E20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6.85546875" customWidth="1"/>
    <col min="5" max="5" width="26.85546875" style="5" customWidth="1"/>
    <col min="6" max="6" width="19.28515625" style="5" customWidth="1"/>
    <col min="7" max="7" width="26.42578125" style="5" customWidth="1"/>
    <col min="8" max="10" width="27" customWidth="1"/>
    <col min="11" max="11" width="15.28515625" style="5" customWidth="1"/>
    <col min="12" max="12" width="17.42578125" customWidth="1"/>
    <col min="13" max="13" width="16.140625" customWidth="1"/>
  </cols>
  <sheetData>
    <row r="1" spans="1:27" s="5" customFormat="1" x14ac:dyDescent="0.25"/>
    <row r="2" spans="1:27" ht="18" customHeight="1" x14ac:dyDescent="0.3">
      <c r="B2" s="9"/>
      <c r="C2" s="20" t="s">
        <v>10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 x14ac:dyDescent="0.25">
      <c r="B3" s="1"/>
      <c r="C3" s="21" t="s">
        <v>18</v>
      </c>
      <c r="D3" s="21"/>
      <c r="E3" s="21"/>
      <c r="F3" s="21"/>
      <c r="G3" s="21"/>
      <c r="H3" s="21"/>
      <c r="I3" s="21"/>
      <c r="J3" s="21"/>
      <c r="K3" s="21"/>
      <c r="L3" s="2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" x14ac:dyDescent="0.25">
      <c r="B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1.25" customHeight="1" x14ac:dyDescent="0.25"/>
    <row r="6" spans="1:27" s="2" customFormat="1" ht="48.75" customHeight="1" x14ac:dyDescent="0.25">
      <c r="A6" s="8" t="s">
        <v>0</v>
      </c>
      <c r="B6" s="8" t="s">
        <v>1</v>
      </c>
      <c r="C6" s="8" t="s">
        <v>2</v>
      </c>
      <c r="D6" s="8" t="s">
        <v>3</v>
      </c>
      <c r="E6" s="8" t="s">
        <v>12</v>
      </c>
      <c r="F6" s="8" t="s">
        <v>11</v>
      </c>
      <c r="G6" s="8" t="s">
        <v>13</v>
      </c>
      <c r="H6" s="8" t="s">
        <v>4</v>
      </c>
      <c r="I6" s="8" t="s">
        <v>5</v>
      </c>
      <c r="J6" s="8" t="s">
        <v>6</v>
      </c>
      <c r="K6" s="8" t="s">
        <v>7</v>
      </c>
      <c r="L6" s="8" t="s">
        <v>8</v>
      </c>
      <c r="M6" s="8" t="s">
        <v>9</v>
      </c>
    </row>
    <row r="7" spans="1:27" s="2" customFormat="1" ht="63" customHeight="1" x14ac:dyDescent="0.25">
      <c r="A7" s="3"/>
      <c r="B7" s="6">
        <v>2018011001000</v>
      </c>
      <c r="C7" s="11" t="s">
        <v>15</v>
      </c>
      <c r="D7" s="4">
        <v>350000000</v>
      </c>
      <c r="E7" s="4">
        <v>0</v>
      </c>
      <c r="F7" s="4">
        <v>0</v>
      </c>
      <c r="G7" s="4">
        <f>D7+E7-F7</f>
        <v>350000000</v>
      </c>
      <c r="H7" s="12">
        <v>344934440</v>
      </c>
      <c r="I7" s="12">
        <v>342662155.48000002</v>
      </c>
      <c r="J7" s="12">
        <v>334230036.48000002</v>
      </c>
      <c r="K7" s="19">
        <v>0.66220000000000001</v>
      </c>
      <c r="L7" s="18">
        <v>0.34</v>
      </c>
      <c r="M7" s="18">
        <v>1</v>
      </c>
    </row>
    <row r="8" spans="1:27" s="2" customFormat="1" ht="36.75" customHeight="1" thickBot="1" x14ac:dyDescent="0.3">
      <c r="A8" s="3"/>
      <c r="B8" s="6">
        <v>2018011000999</v>
      </c>
      <c r="C8" s="10" t="s">
        <v>14</v>
      </c>
      <c r="D8" s="15">
        <v>2137452756</v>
      </c>
      <c r="E8" s="15">
        <v>2113628009</v>
      </c>
      <c r="F8" s="15">
        <v>0</v>
      </c>
      <c r="G8" s="4">
        <f>D8+E8-F8</f>
        <v>4251080765</v>
      </c>
      <c r="H8" s="22">
        <f>[1]REP_EPG034_EjecucionPresupuesta!X18+[1]REP_EPG034_EjecucionPresupuesta!X19</f>
        <v>3355290974.0500002</v>
      </c>
      <c r="I8" s="22">
        <f>[1]REP_EPG034_EjecucionPresupuesta!Y18+[1]REP_EPG034_EjecucionPresupuesta!Y19</f>
        <v>2815171818.1599998</v>
      </c>
      <c r="J8" s="22">
        <f>[1]REP_EPG034_EjecucionPresupuesta!Z18+[1]REP_EPG034_EjecucionPresupuesta!Z19</f>
        <v>2684288625.1599998</v>
      </c>
      <c r="K8" s="19">
        <v>0.97899999999999998</v>
      </c>
      <c r="L8" s="18">
        <v>1.22</v>
      </c>
      <c r="M8" s="18">
        <v>1</v>
      </c>
    </row>
    <row r="9" spans="1:27" ht="22.5" customHeight="1" thickBot="1" x14ac:dyDescent="0.3">
      <c r="C9" s="16" t="s">
        <v>16</v>
      </c>
      <c r="D9" s="17">
        <f>SUM(D7:D8)</f>
        <v>2487452756</v>
      </c>
      <c r="E9" s="17">
        <f t="shared" ref="E9:J9" si="0">SUM(E7:E8)</f>
        <v>2113628009</v>
      </c>
      <c r="F9" s="17">
        <f t="shared" si="0"/>
        <v>0</v>
      </c>
      <c r="G9" s="17">
        <f t="shared" si="0"/>
        <v>4601080765</v>
      </c>
      <c r="H9" s="17">
        <f>SUM(H7:H8)</f>
        <v>3700225414.0500002</v>
      </c>
      <c r="I9" s="17">
        <f>SUM(I7:I8)</f>
        <v>3157833973.6399999</v>
      </c>
      <c r="J9" s="17">
        <f>SUM(J7:J8)</f>
        <v>3018518661.6399999</v>
      </c>
    </row>
    <row r="10" spans="1:27" s="5" customFormat="1" ht="22.5" customHeight="1" x14ac:dyDescent="0.25">
      <c r="C10" s="13"/>
      <c r="D10" s="14"/>
      <c r="E10" s="14"/>
      <c r="F10" s="14"/>
      <c r="G10" s="14"/>
    </row>
    <row r="11" spans="1:27" s="5" customFormat="1" ht="22.5" customHeight="1" x14ac:dyDescent="0.25">
      <c r="C11" s="13"/>
      <c r="D11" s="14"/>
      <c r="E11" s="14"/>
      <c r="F11" s="14"/>
      <c r="G11" s="14"/>
    </row>
    <row r="12" spans="1:27" x14ac:dyDescent="0.25">
      <c r="B12" s="7" t="s">
        <v>17</v>
      </c>
    </row>
  </sheetData>
  <sortState ref="A7:M8">
    <sortCondition descending="1" ref="D7:D8"/>
  </sortState>
  <mergeCells count="2">
    <mergeCell ref="C2:M2"/>
    <mergeCell ref="C3:L3"/>
  </mergeCells>
  <hyperlinks>
    <hyperlink ref="B7" r:id="rId1" tooltip="Proyecto" display="javascript:__doPostBack('ctl00$ContentPlaceHolder1$dtgRegistroInformacion$ctl05$lnkProyecto','')" xr:uid="{AA28F4F2-92B1-4732-A101-791127D8C8CE}"/>
  </hyperlinks>
  <pageMargins left="0.7" right="0.7" top="0.75" bottom="0.75" header="0.3" footer="0.3"/>
  <pageSetup paperSize="119" scale="44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2022</vt:lpstr>
      <vt:lpstr>'diciembre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PLANEACIÓN</cp:lastModifiedBy>
  <cp:lastPrinted>2023-05-26T03:37:43Z</cp:lastPrinted>
  <dcterms:created xsi:type="dcterms:W3CDTF">2019-06-05T20:57:45Z</dcterms:created>
  <dcterms:modified xsi:type="dcterms:W3CDTF">2023-05-27T00:33:32Z</dcterms:modified>
</cp:coreProperties>
</file>