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PLANEACIÓN\Documents\PLANEACION 2016-2022\2019\26-PLAN DE ACCIÓN 2019\SEGUIMIENTOS PA 2019\"/>
    </mc:Choice>
  </mc:AlternateContent>
  <xr:revisionPtr revIDLastSave="0" documentId="13_ncr:1_{E52855FB-2D5A-46E7-95F3-83EB70054AB6}" xr6:coauthVersionLast="36" xr6:coauthVersionMax="36" xr10:uidLastSave="{00000000-0000-0000-0000-000000000000}"/>
  <bookViews>
    <workbookView xWindow="0" yWindow="0" windowWidth="20490" windowHeight="7755" xr2:uid="{00000000-000D-0000-FFFF-FFFF00000000}"/>
  </bookViews>
  <sheets>
    <sheet name="PLAN DE ACCIÓN 2019"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Portatil</author>
  </authors>
  <commentList>
    <comment ref="E2" authorId="0" shapeId="0" xr:uid="{00000000-0006-0000-0000-000001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xr:uid="{00000000-0006-0000-0000-000002000000}">
      <text>
        <r>
          <rPr>
            <b/>
            <sz val="9"/>
            <color indexed="81"/>
            <rFont val="Tahoma"/>
            <family val="2"/>
          </rPr>
          <t>Portatil:</t>
        </r>
        <r>
          <rPr>
            <sz val="9"/>
            <color indexed="81"/>
            <rFont val="Tahoma"/>
            <family val="2"/>
          </rPr>
          <t xml:space="preserve">
No hay linea base</t>
        </r>
      </text>
    </comment>
    <comment ref="E12" authorId="0" shapeId="0" xr:uid="{00000000-0006-0000-0000-000003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xr:uid="{00000000-0006-0000-0000-000004000000}">
      <text>
        <r>
          <rPr>
            <b/>
            <sz val="9"/>
            <color indexed="81"/>
            <rFont val="Tahoma"/>
            <family val="2"/>
          </rPr>
          <t>Portatil:</t>
        </r>
        <r>
          <rPr>
            <sz val="9"/>
            <color indexed="81"/>
            <rFont val="Tahoma"/>
            <family val="2"/>
          </rPr>
          <t xml:space="preserve">
No hay linea base</t>
        </r>
      </text>
    </comment>
    <comment ref="E20" authorId="0" shapeId="0" xr:uid="{00000000-0006-0000-0000-000005000000}">
      <text>
        <r>
          <rPr>
            <b/>
            <sz val="9"/>
            <color indexed="81"/>
            <rFont val="Tahoma"/>
            <family val="2"/>
          </rPr>
          <t>Portatil:</t>
        </r>
        <r>
          <rPr>
            <sz val="9"/>
            <color indexed="81"/>
            <rFont val="Tahoma"/>
            <family val="2"/>
          </rPr>
          <t xml:space="preserve">
No es claro el resultado de este indicador</t>
        </r>
      </text>
    </comment>
    <comment ref="E21" authorId="0" shapeId="0" xr:uid="{00000000-0006-0000-0000-000006000000}">
      <text>
        <r>
          <rPr>
            <b/>
            <sz val="9"/>
            <color indexed="81"/>
            <rFont val="Tahoma"/>
            <family val="2"/>
          </rPr>
          <t>Portatil:</t>
        </r>
        <r>
          <rPr>
            <sz val="9"/>
            <color indexed="81"/>
            <rFont val="Tahoma"/>
            <family val="2"/>
          </rPr>
          <t xml:space="preserve">
No es claro el indicador y por tanto la meta tampoco.</t>
        </r>
      </text>
    </comment>
    <comment ref="E23" authorId="0" shapeId="0" xr:uid="{00000000-0006-0000-0000-000007000000}">
      <text>
        <r>
          <rPr>
            <b/>
            <sz val="9"/>
            <color indexed="81"/>
            <rFont val="Tahoma"/>
            <family val="2"/>
          </rPr>
          <t>Portatil:</t>
        </r>
        <r>
          <rPr>
            <sz val="9"/>
            <color indexed="81"/>
            <rFont val="Tahoma"/>
            <family val="2"/>
          </rPr>
          <t xml:space="preserve">
No es claro el indicador</t>
        </r>
      </text>
    </comment>
    <comment ref="E26" authorId="0" shapeId="0" xr:uid="{00000000-0006-0000-0000-00000800000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<sst xmlns="http://schemas.openxmlformats.org/spreadsheetml/2006/main" count="200" uniqueCount="149">
  <si>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</si>
  <si>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</si>
  <si>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</si>
  <si>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</si>
  <si>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</si>
  <si>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</si>
  <si>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</si>
  <si>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</si>
  <si>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</si>
  <si>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</si>
  <si>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</si>
  <si>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</si>
  <si>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</si>
  <si>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</si>
  <si>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</si>
  <si>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</si>
  <si>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</si>
  <si>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</si>
  <si>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</si>
  <si>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</si>
  <si>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</si>
  <si>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</si>
  <si>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</si>
  <si>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</si>
  <si>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</si>
  <si>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</si>
  <si>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</si>
  <si>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</si>
  <si>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</si>
  <si>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</si>
  <si>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</si>
  <si>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</si>
  <si>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</si>
  <si>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</si>
  <si>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</si>
  <si>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</si>
  <si>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</si>
  <si>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</si>
  <si>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</si>
  <si>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</si>
  <si>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</si>
  <si>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</si>
  <si>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</si>
  <si>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</si>
  <si>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</si>
  <si>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</si>
  <si>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</si>
  <si>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</si>
  <si>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</si>
  <si>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</si>
  <si>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</si>
  <si>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</si>
  <si>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</si>
  <si>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</si>
  <si>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</si>
  <si>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</si>
  <si>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</si>
  <si>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</si>
  <si>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</si>
  <si>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</si>
  <si>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</si>
  <si>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</si>
  <si>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</si>
  <si>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</si>
  <si>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</si>
  <si>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</si>
  <si>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</si>
  <si>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</si>
  <si>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</si>
  <si>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</si>
  <si>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</si>
  <si>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</si>
  <si>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</si>
  <si>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</si>
  <si>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</si>
  <si>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</si>
  <si>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</si>
  <si>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</si>
  <si>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</si>
  <si>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</si>
  <si>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</si>
  <si>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</si>
  <si>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</si>
  <si>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</si>
  <si>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</si>
  <si>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</si>
  <si>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</si>
  <si>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</si>
  <si>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</si>
  <si>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</si>
  <si>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1) Se inicia sondeo con egresados para conocer intereses de actualizacion en temas como: couching, salud y seguridad en el trabajo, liderazgo, economias narajanja, azul y verde.                       2) Se  difunde en sitio web y redes sociales entre egresados y comunidad en general la oferta de posgrado con Uniremington a través de comunicaciones INFOTEP</t>
  </si>
  <si>
    <t>1) Se realizó difusión de todas las actividades académicas, deportivas  y culturales a la comunidad de egresados, así mismo se compartieron ofertas laborales.2) Se inició el tramite para contratar tallerista para mejorar las competencias comunicativas de los estudiantes.3) Se realizó socialización del programa Estado Joven a los diferentes programas técnicos profesionales. 4) Se realizó seguimiento a los estudiantes que se encuentran haciendo prácticas empresariales en el sector productivo y se les brindó asesoría  a los que van a iniciar el proceso.</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</si>
  <si>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</si>
  <si>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</si>
  <si>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</si>
  <si>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Documento Diagnostico Integral del estado de la Gestión Documental de la Institución.                                      Documento de Política Institucional de Gestión Documental.</t>
  </si>
  <si>
    <t>PRIMER SEGUIMIENTO 2019</t>
  </si>
  <si>
    <t>SEGUNDO SEGUIMIENTO 2019</t>
  </si>
  <si>
    <t>TERCER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</si>
  <si>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</si>
  <si>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</si>
  <si>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</si>
  <si>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</si>
  <si>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actividades pertinentes para los estudiantes, semana cultura, atención psicológica, entrega de bonos escolares y la inclusión de prácticas deporticas entre otros</t>
  </si>
  <si>
    <t>Se realizan las estrategias pertinentes para aumentar el acceso con visitas a los barrios, convenios entre el DPS y la Institución, Generación E</t>
  </si>
  <si>
    <t>Se realizan las estrategias pertinentes para aumentar el acceso como seguimiento a los interesados que por falta de puntaje en el Icfes no accedieron a cursos técnicos profesionales</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</si>
  <si>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</si>
  <si>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</si>
  <si>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</si>
  <si>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presentan ante el consejo directivo la política y se realizan actividades referentes a la publicidad y posicionamiento del centro de lenguas de la institución</t>
  </si>
  <si>
    <t>se imparten clases de creole básico a estudiantes de dos programas técnicos profesionales y  cursos de inglés en extensión.
Se contrata a los profesionales vinculados con el área de lenguas y se inician los cursos de extensión y se imparten clases de creole básico a estudiantes de tres programas técnicos profesionales</t>
  </si>
  <si>
    <t>Se inicia proceso de contratación de los profesionales de apoyo para el MIPG
Se diseña la campaña Conquistando MIPG</t>
  </si>
  <si>
    <t>Continuación de las actividades descritas en la campaña conquistando MIPG, tales con lanzamiento, líderes, ruta de MIPG</t>
  </si>
  <si>
    <t xml:space="preserve">Actividades de capacitación y formación de los líderes por medio del curso ofrecido por función pública.
Acompañamiento de las </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</si>
  <si>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</si>
  <si>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</si>
  <si>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</si>
  <si>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Seguimiento a los planes que se encuentran en ejecución y sus respectivas actividades en el que se involucra la comunidad educativa</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</si>
  <si>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</si>
  <si>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</si>
  <si>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 xml:space="preserve"> Diligenciamiento Registro certificado microbiológico agua potable para consumo humano. Pausas activas. Elaboración responsabilidades SST. Cronograma y ejecución actividades para conformar COPASST. Inspección de extintores. Seguimiento a implementación del SST. Elección Comité Paritario de SST y Convivencia Laboral. Actualización plan de emergencias y brigadas de emergencias.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</si>
  <si>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</si>
  <si>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</si>
  <si>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</si>
  <si>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</si>
  <si>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Seguimiento a los proveedores de luminarias, jardín, aires acondicionados entre otros</t>
  </si>
  <si>
    <t xml:space="preserve">Se formula la política de gobierno y seguridad digital y se trabajan acciones </t>
  </si>
  <si>
    <t>Se aprueban las políticas de Gobierno Digital y Seguridad Digital, se procede a iniciar a trabajar en el cronograma de actividades definidos</t>
  </si>
  <si>
    <t>Se realización seguimientos a las actividades de planeación, arquitectura y gobierno en las diferentes políticas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</si>
  <si>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</si>
  <si>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</si>
  <si>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siguen ejecutando las actividades enfocadas a la promoción de la institución, diseño de publicidad e información relacionada con los procesos, asi como el posicionamiento de la campaña conquistando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</si>
  <si>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</si>
  <si>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</si>
  <si>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</si>
  <si>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 xml:space="preserve">                                                                                                                                                                             Se apoya en la realizacion de los eventos de emprendimientos con aliados nacional entre ellos LATAM Airlines, MIncomercio, Anato, Fontur, etc - Aprendiendo a emprender en turismo y campañemto de innovacion en turismo sostenible con la participacion de 54 estudiantes tanto del  infotep del progrma de turismo sostenible y de secundaria de san andres islas.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</si>
  <si>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</si>
  <si>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Realización de análisis cuantitativo y cualitativo de las fichas de caracterización realizadas a los estudientes,
Orientación y asesoría psicológica a la comunidad estudiantil, participación de l</t>
  </si>
  <si>
    <t xml:space="preserve">Se categoriza el grupo de investigación de la institución en Colciencias.
Se participa en especios de ciencia, tecnología e innovación CODECTI y así mismo en el comité de competitividad. 
</t>
  </si>
  <si>
    <t xml:space="preserve">
Se participa en Taller para el fortalecimiento de la capacidad de formulación y estructuración en proyectos de CTeI en el departamento de San Andrés, Providencia y Santa Catalina.
Se Coordina Plan de Trabajo y guía línea de Investigación Académica. 
Se programa y realiza el primer foro de ciencia, tecnología e innovación de ecosistemas estratégicos insulares y el primer encuentro de grupos de investigación del caribe insular colombiano en convenio con Universidad Nacional y Coralina en el marco de la semana de la ciencia, tecnología e información
Se participa en convocatoria colciencias del SGR en alianza con la CUC
</t>
  </si>
  <si>
    <t xml:space="preserve">Se desarrollan actividades la apropiación y uso de los espacios lúdicos y deportivos de la institución, asi como el uso del GYM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</si>
  <si>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</si>
  <si>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</si>
  <si>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</si>
  <si>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</si>
  <si>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 xml:space="preserve">
Inicio proceso de contratación servicio de apoyo logístico para la realización de actividades y eventos del área.
Entrega de bonos de transporte para los esudiantes que lo requieran.</t>
  </si>
  <si>
    <t>Fortalecer la institución con estrategias para mejorar la calidad, pertinencia y permanencia de los programa</t>
  </si>
  <si>
    <t>Se continua con campaña de divulgación para la apertura de los 2 nuevos programas para el primer semestre del 2020</t>
  </si>
  <si>
    <t>PLAN DE ACCIÓN 2019
INSTITUTO NACIONAL DE FORMACIÓN TÉCNICA Y PROFESIONAL - INFOTEP
30 de septiembre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</si>
</sst>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quot;$&quot;\ * #,##0.00_);_(&quot;$&quot;\ * \(#,##0.00\);_(&quot;$&quot;\ * &quot;-&quot;??_);_(@_)"/>
    <numFmt numFmtId="166" formatCode="_-&quot;$&quot;* #,##0_-;\-&quot;$&quot;* #,##0_-;_-&quot;$&quot;* &quot;-&quot;??_-;_-@_-"/>
    <numFmt numFmtId="167"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6" fontId="4" fillId="0" borderId="9" xfId="1" applyNumberFormat="1" applyFont="1" applyFill="1" applyBorder="1" applyAlignment="1">
      <alignment vertical="center"/>
    </xf>
    <xf numFmtId="166" fontId="4" fillId="0" borderId="15" xfId="1" applyNumberFormat="1" applyFont="1" applyFill="1" applyBorder="1" applyAlignment="1">
      <alignment vertical="center"/>
    </xf>
    <xf numFmtId="165" fontId="4" fillId="0" borderId="9" xfId="1" applyFont="1" applyFill="1" applyBorder="1" applyAlignment="1">
      <alignment horizontal="center" vertical="center"/>
    </xf>
    <xf numFmtId="165" fontId="4" fillId="0" borderId="9" xfId="1" applyFont="1" applyFill="1" applyBorder="1" applyAlignment="1">
      <alignment vertical="center"/>
    </xf>
    <xf numFmtId="165" fontId="4" fillId="0" borderId="15" xfId="1" applyFont="1" applyFill="1" applyBorder="1" applyAlignment="1">
      <alignment vertical="center"/>
    </xf>
    <xf numFmtId="0" fontId="0" fillId="0" borderId="0" xfId="0" applyFont="1" applyFill="1"/>
    <xf numFmtId="0" fontId="3" fillId="0" borderId="11" xfId="0" applyFont="1" applyFill="1" applyBorder="1" applyAlignment="1">
      <alignment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10" xfId="0" applyFont="1" applyFill="1" applyBorder="1" applyAlignment="1">
      <alignment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0"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0" borderId="0" xfId="0" applyNumberFormat="1" applyFont="1" applyFill="1"/>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0" xfId="0" applyFont="1" applyFill="1" applyBorder="1" applyAlignment="1">
      <alignment vertical="center" wrapText="1"/>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1"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cellXfs>
  <cellStyles count="5">
    <cellStyle name="BodyStyle" xfId="4" xr:uid="{00000000-0005-0000-0000-000000000000}"/>
    <cellStyle name="Moneda" xfId="1" builtinId="4"/>
    <cellStyle name="Moneda [0] 2" xfId="2" xr:uid="{00000000-0005-0000-0000-000002000000}"/>
    <cellStyle name="Moneda 2" xfId="3" xr:uid="{00000000-0005-0000-0000-000003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tabSelected="1" topLeftCell="A43" zoomScale="86" zoomScaleNormal="86" workbookViewId="0">
      <selection activeCell="A2" sqref="A2:A4"/>
    </sheetView>
  </sheetViews>
  <sheetFormatPr baseColWidth="10" defaultRowHeight="20.100000000000001" customHeight="1" x14ac:dyDescent="0.25"/>
  <cols>
    <col min="1" max="1" width="11.42578125" style="6"/>
    <col min="2" max="3" width="11.42578125" style="6" customWidth="1"/>
    <col min="4" max="4" width="14.28515625" style="6" customWidth="1"/>
    <col min="5" max="5" width="24.140625" style="6" customWidth="1"/>
    <col min="6" max="8" width="11.42578125" style="6" customWidth="1"/>
    <col min="9" max="9" width="23.7109375" style="6" customWidth="1"/>
    <col min="10" max="10" width="28" style="6" customWidth="1"/>
    <col min="11" max="11" width="29.140625" style="6" customWidth="1"/>
    <col min="12" max="12" width="33.85546875" style="6" customWidth="1"/>
    <col min="13" max="13" width="22.7109375" style="6" customWidth="1"/>
    <col min="14" max="16384" width="11.42578125" style="6"/>
  </cols>
  <sheetData>
    <row r="1" spans="1:13" ht="53.25" customHeight="1" thickBot="1" x14ac:dyDescent="0.3">
      <c r="A1" s="63" t="s">
        <v>148</v>
      </c>
      <c r="B1" s="64"/>
      <c r="C1" s="64"/>
      <c r="D1" s="64"/>
      <c r="E1" s="64"/>
      <c r="F1" s="64"/>
      <c r="G1" s="64"/>
      <c r="H1" s="64"/>
      <c r="I1" s="64"/>
      <c r="J1" s="64"/>
      <c r="K1" s="64"/>
      <c r="L1" s="64"/>
      <c r="M1" s="64"/>
    </row>
    <row r="2" spans="1:13" ht="20.100000000000001" customHeight="1" x14ac:dyDescent="0.25">
      <c r="A2" s="72" t="s">
        <v>1</v>
      </c>
      <c r="B2" s="74" t="s">
        <v>2</v>
      </c>
      <c r="C2" s="72" t="s">
        <v>3</v>
      </c>
      <c r="D2" s="76" t="s">
        <v>4</v>
      </c>
      <c r="E2" s="76" t="s">
        <v>5</v>
      </c>
      <c r="F2" s="76" t="s">
        <v>6</v>
      </c>
      <c r="G2" s="43" t="s">
        <v>65</v>
      </c>
      <c r="H2" s="76" t="s">
        <v>7</v>
      </c>
      <c r="I2" s="76" t="s">
        <v>8</v>
      </c>
      <c r="J2" s="43" t="s">
        <v>96</v>
      </c>
      <c r="K2" s="43" t="s">
        <v>97</v>
      </c>
      <c r="L2" s="43" t="s">
        <v>98</v>
      </c>
      <c r="M2" s="78" t="s">
        <v>9</v>
      </c>
    </row>
    <row r="3" spans="1:13" ht="20.100000000000001" customHeight="1" x14ac:dyDescent="0.25">
      <c r="A3" s="73"/>
      <c r="B3" s="75"/>
      <c r="C3" s="73"/>
      <c r="D3" s="77"/>
      <c r="E3" s="77"/>
      <c r="F3" s="77"/>
      <c r="G3" s="44"/>
      <c r="H3" s="77"/>
      <c r="I3" s="77"/>
      <c r="J3" s="44"/>
      <c r="K3" s="44"/>
      <c r="L3" s="44"/>
      <c r="M3" s="79"/>
    </row>
    <row r="4" spans="1:13" ht="20.100000000000001" customHeight="1" x14ac:dyDescent="0.25">
      <c r="A4" s="73"/>
      <c r="B4" s="75"/>
      <c r="C4" s="73"/>
      <c r="D4" s="77"/>
      <c r="E4" s="77"/>
      <c r="F4" s="77"/>
      <c r="G4" s="45"/>
      <c r="H4" s="77"/>
      <c r="I4" s="77"/>
      <c r="J4" s="45"/>
      <c r="K4" s="45"/>
      <c r="L4" s="45"/>
      <c r="M4" s="80"/>
    </row>
    <row r="5" spans="1:13" ht="74.25" customHeight="1" x14ac:dyDescent="0.25">
      <c r="A5" s="41"/>
      <c r="B5" s="70" t="s">
        <v>146</v>
      </c>
      <c r="C5" s="81" t="s">
        <v>11</v>
      </c>
      <c r="D5" s="83" t="s">
        <v>12</v>
      </c>
      <c r="E5" s="83" t="s">
        <v>77</v>
      </c>
      <c r="F5" s="83" t="s">
        <v>13</v>
      </c>
      <c r="G5" s="7">
        <f>73</f>
        <v>73</v>
      </c>
      <c r="H5" s="84">
        <f>(G5*1.3)</f>
        <v>94.9</v>
      </c>
      <c r="I5" s="8" t="s">
        <v>14</v>
      </c>
      <c r="J5" s="9" t="s">
        <v>99</v>
      </c>
      <c r="K5" s="9" t="s">
        <v>100</v>
      </c>
      <c r="L5" s="9" t="s">
        <v>147</v>
      </c>
      <c r="M5" s="1">
        <v>50000000</v>
      </c>
    </row>
    <row r="6" spans="1:13" ht="115.5" customHeight="1" x14ac:dyDescent="0.25">
      <c r="A6" s="41"/>
      <c r="B6" s="70"/>
      <c r="C6" s="82"/>
      <c r="D6" s="61"/>
      <c r="E6" s="62"/>
      <c r="F6" s="62"/>
      <c r="G6" s="10"/>
      <c r="H6" s="85"/>
      <c r="I6" s="8" t="s">
        <v>15</v>
      </c>
      <c r="J6" s="9" t="s">
        <v>101</v>
      </c>
      <c r="K6" s="9" t="s">
        <v>104</v>
      </c>
      <c r="L6" s="9" t="s">
        <v>105</v>
      </c>
      <c r="M6" s="1">
        <v>80000000</v>
      </c>
    </row>
    <row r="7" spans="1:13" ht="129.75" customHeight="1" x14ac:dyDescent="0.25">
      <c r="A7" s="41"/>
      <c r="B7" s="70"/>
      <c r="C7" s="11" t="s">
        <v>16</v>
      </c>
      <c r="D7" s="61"/>
      <c r="E7" s="12" t="s">
        <v>17</v>
      </c>
      <c r="F7" s="13" t="s">
        <v>13</v>
      </c>
      <c r="G7" s="14">
        <f>73+71</f>
        <v>144</v>
      </c>
      <c r="H7" s="13">
        <v>200</v>
      </c>
      <c r="I7" s="8" t="s">
        <v>18</v>
      </c>
      <c r="J7" s="9" t="s">
        <v>106</v>
      </c>
      <c r="K7" s="9" t="s">
        <v>102</v>
      </c>
      <c r="L7" s="9" t="s">
        <v>103</v>
      </c>
      <c r="M7" s="1">
        <v>100000000</v>
      </c>
    </row>
    <row r="8" spans="1:13" ht="409.5" customHeight="1" x14ac:dyDescent="0.25">
      <c r="A8" s="41"/>
      <c r="B8" s="70"/>
      <c r="C8" s="15" t="s">
        <v>19</v>
      </c>
      <c r="D8" s="61"/>
      <c r="E8" s="10" t="s">
        <v>20</v>
      </c>
      <c r="F8" s="13" t="s">
        <v>21</v>
      </c>
      <c r="G8" s="13" t="s">
        <v>66</v>
      </c>
      <c r="H8" s="16">
        <v>0.6</v>
      </c>
      <c r="I8" s="8" t="s">
        <v>22</v>
      </c>
      <c r="J8" s="9" t="s">
        <v>89</v>
      </c>
      <c r="K8" s="9" t="s">
        <v>90</v>
      </c>
      <c r="L8" s="9" t="s">
        <v>91</v>
      </c>
      <c r="M8" s="1">
        <v>80000000</v>
      </c>
    </row>
    <row r="9" spans="1:13" ht="107.25" customHeight="1" x14ac:dyDescent="0.25">
      <c r="A9" s="41"/>
      <c r="B9" s="70"/>
      <c r="C9" s="15"/>
      <c r="D9" s="61"/>
      <c r="E9" s="17" t="s">
        <v>23</v>
      </c>
      <c r="F9" s="13" t="s">
        <v>24</v>
      </c>
      <c r="G9" s="13">
        <v>0</v>
      </c>
      <c r="H9" s="13">
        <v>1</v>
      </c>
      <c r="I9" s="8" t="s">
        <v>25</v>
      </c>
      <c r="J9" s="9" t="s">
        <v>107</v>
      </c>
      <c r="K9" s="9" t="s">
        <v>108</v>
      </c>
      <c r="L9" s="9" t="s">
        <v>109</v>
      </c>
      <c r="M9" s="1">
        <v>20000000</v>
      </c>
    </row>
    <row r="10" spans="1:13" ht="298.5" customHeight="1" thickBot="1" x14ac:dyDescent="0.3">
      <c r="A10" s="41"/>
      <c r="B10" s="70"/>
      <c r="C10" s="18"/>
      <c r="D10" s="86"/>
      <c r="E10" s="19" t="s">
        <v>26</v>
      </c>
      <c r="F10" s="20" t="s">
        <v>21</v>
      </c>
      <c r="G10" s="20">
        <v>25</v>
      </c>
      <c r="H10" s="21">
        <f>(25*1.3)</f>
        <v>32.5</v>
      </c>
      <c r="I10" s="22" t="s">
        <v>92</v>
      </c>
      <c r="J10" s="22" t="s">
        <v>94</v>
      </c>
      <c r="K10" s="22" t="s">
        <v>93</v>
      </c>
      <c r="L10" s="22" t="s">
        <v>110</v>
      </c>
      <c r="M10" s="2">
        <v>70000000</v>
      </c>
    </row>
    <row r="11" spans="1:13" ht="50.1" customHeight="1" thickBot="1" x14ac:dyDescent="0.3">
      <c r="A11" s="63" t="s">
        <v>0</v>
      </c>
      <c r="B11" s="64"/>
      <c r="C11" s="64"/>
      <c r="D11" s="64"/>
      <c r="E11" s="64"/>
      <c r="F11" s="64"/>
      <c r="G11" s="64"/>
      <c r="H11" s="64"/>
      <c r="I11" s="64"/>
      <c r="J11" s="64"/>
      <c r="K11" s="64"/>
      <c r="L11" s="64"/>
      <c r="M11" s="64"/>
    </row>
    <row r="12" spans="1:13" ht="50.1" customHeight="1" x14ac:dyDescent="0.25">
      <c r="A12" s="71" t="s">
        <v>1</v>
      </c>
      <c r="B12" s="46" t="s">
        <v>2</v>
      </c>
      <c r="C12" s="46" t="s">
        <v>3</v>
      </c>
      <c r="D12" s="46" t="s">
        <v>4</v>
      </c>
      <c r="E12" s="46" t="s">
        <v>5</v>
      </c>
      <c r="F12" s="46" t="s">
        <v>6</v>
      </c>
      <c r="G12" s="60" t="s">
        <v>65</v>
      </c>
      <c r="H12" s="46" t="s">
        <v>7</v>
      </c>
      <c r="I12" s="65" t="s">
        <v>8</v>
      </c>
      <c r="J12" s="43" t="s">
        <v>96</v>
      </c>
      <c r="K12" s="43" t="s">
        <v>97</v>
      </c>
      <c r="L12" s="43" t="s">
        <v>98</v>
      </c>
      <c r="M12" s="67" t="s">
        <v>9</v>
      </c>
    </row>
    <row r="13" spans="1:13" ht="50.1" customHeight="1" x14ac:dyDescent="0.25">
      <c r="A13" s="41"/>
      <c r="B13" s="47"/>
      <c r="C13" s="47"/>
      <c r="D13" s="47"/>
      <c r="E13" s="47"/>
      <c r="F13" s="47"/>
      <c r="G13" s="61"/>
      <c r="H13" s="47"/>
      <c r="I13" s="66"/>
      <c r="J13" s="44"/>
      <c r="K13" s="44"/>
      <c r="L13" s="44"/>
      <c r="M13" s="68"/>
    </row>
    <row r="14" spans="1:13" ht="50.1" customHeight="1" x14ac:dyDescent="0.25">
      <c r="A14" s="41"/>
      <c r="B14" s="47"/>
      <c r="C14" s="47"/>
      <c r="D14" s="47"/>
      <c r="E14" s="47"/>
      <c r="F14" s="47"/>
      <c r="G14" s="62"/>
      <c r="H14" s="47"/>
      <c r="I14" s="66"/>
      <c r="J14" s="45"/>
      <c r="K14" s="45"/>
      <c r="L14" s="45"/>
      <c r="M14" s="69"/>
    </row>
    <row r="15" spans="1:13" ht="90" x14ac:dyDescent="0.25">
      <c r="A15" s="11" t="s">
        <v>10</v>
      </c>
      <c r="B15" s="47" t="s">
        <v>27</v>
      </c>
      <c r="C15" s="42" t="s">
        <v>28</v>
      </c>
      <c r="D15" s="23" t="s">
        <v>29</v>
      </c>
      <c r="E15" s="52" t="s">
        <v>69</v>
      </c>
      <c r="F15" s="24" t="s">
        <v>21</v>
      </c>
      <c r="G15" s="25">
        <v>0.7</v>
      </c>
      <c r="H15" s="26">
        <v>0.8</v>
      </c>
      <c r="I15" s="8" t="s">
        <v>30</v>
      </c>
      <c r="J15" s="9" t="s">
        <v>111</v>
      </c>
      <c r="K15" s="9" t="s">
        <v>112</v>
      </c>
      <c r="L15" s="9" t="s">
        <v>113</v>
      </c>
      <c r="M15" s="3">
        <v>60000000</v>
      </c>
    </row>
    <row r="16" spans="1:13" ht="125.25" customHeight="1" x14ac:dyDescent="0.25">
      <c r="A16" s="11" t="s">
        <v>31</v>
      </c>
      <c r="B16" s="47"/>
      <c r="C16" s="42"/>
      <c r="D16" s="23" t="s">
        <v>32</v>
      </c>
      <c r="E16" s="53"/>
      <c r="F16" s="24" t="s">
        <v>21</v>
      </c>
      <c r="G16" s="25">
        <v>0.3</v>
      </c>
      <c r="H16" s="26">
        <v>0.6</v>
      </c>
      <c r="I16" s="8" t="s">
        <v>33</v>
      </c>
      <c r="J16" s="9" t="s">
        <v>114</v>
      </c>
      <c r="K16" s="9" t="s">
        <v>82</v>
      </c>
      <c r="L16" s="9" t="s">
        <v>95</v>
      </c>
      <c r="M16" s="3">
        <v>60000000</v>
      </c>
    </row>
    <row r="17" spans="1:13" ht="129.75" customHeight="1" x14ac:dyDescent="0.25">
      <c r="A17" s="41" t="s">
        <v>34</v>
      </c>
      <c r="B17" s="47"/>
      <c r="C17" s="42" t="s">
        <v>35</v>
      </c>
      <c r="D17" s="23" t="s">
        <v>32</v>
      </c>
      <c r="E17" s="8" t="s">
        <v>67</v>
      </c>
      <c r="F17" s="24" t="s">
        <v>24</v>
      </c>
      <c r="G17" s="24">
        <v>6</v>
      </c>
      <c r="H17" s="27">
        <v>6</v>
      </c>
      <c r="I17" s="8" t="s">
        <v>68</v>
      </c>
      <c r="J17" s="9" t="s">
        <v>116</v>
      </c>
      <c r="K17" s="9" t="s">
        <v>115</v>
      </c>
      <c r="L17" s="9" t="s">
        <v>117</v>
      </c>
      <c r="M17" s="4">
        <v>15000000</v>
      </c>
    </row>
    <row r="18" spans="1:13" ht="351" customHeight="1" x14ac:dyDescent="0.25">
      <c r="A18" s="41"/>
      <c r="B18" s="47"/>
      <c r="C18" s="42"/>
      <c r="D18" s="23" t="s">
        <v>32</v>
      </c>
      <c r="E18" s="28" t="s">
        <v>79</v>
      </c>
      <c r="F18" s="24" t="s">
        <v>21</v>
      </c>
      <c r="G18" s="25">
        <v>0.5</v>
      </c>
      <c r="H18" s="26">
        <v>0.9</v>
      </c>
      <c r="I18" s="8" t="s">
        <v>36</v>
      </c>
      <c r="J18" s="9" t="s">
        <v>118</v>
      </c>
      <c r="K18" s="9" t="s">
        <v>119</v>
      </c>
      <c r="L18" s="9" t="s">
        <v>120</v>
      </c>
      <c r="M18" s="4">
        <v>100000000</v>
      </c>
    </row>
    <row r="19" spans="1:13" ht="75" x14ac:dyDescent="0.25">
      <c r="A19" s="41"/>
      <c r="B19" s="47"/>
      <c r="C19" s="29" t="s">
        <v>37</v>
      </c>
      <c r="D19" s="23" t="s">
        <v>32</v>
      </c>
      <c r="E19" s="29" t="s">
        <v>37</v>
      </c>
      <c r="F19" s="30" t="s">
        <v>24</v>
      </c>
      <c r="G19" s="30">
        <v>1</v>
      </c>
      <c r="H19" s="31">
        <v>1</v>
      </c>
      <c r="I19" s="8" t="s">
        <v>75</v>
      </c>
      <c r="J19" s="9" t="s">
        <v>123</v>
      </c>
      <c r="K19" s="9" t="s">
        <v>124</v>
      </c>
      <c r="L19" s="9" t="s">
        <v>125</v>
      </c>
      <c r="M19" s="4">
        <v>150000000</v>
      </c>
    </row>
    <row r="20" spans="1:13" ht="135" x14ac:dyDescent="0.25">
      <c r="A20" s="41"/>
      <c r="B20" s="47"/>
      <c r="C20" s="23" t="s">
        <v>38</v>
      </c>
      <c r="D20" s="23" t="s">
        <v>32</v>
      </c>
      <c r="E20" s="28" t="s">
        <v>80</v>
      </c>
      <c r="F20" s="24" t="s">
        <v>21</v>
      </c>
      <c r="G20" s="25">
        <v>0.6</v>
      </c>
      <c r="H20" s="26">
        <v>0.9</v>
      </c>
      <c r="I20" s="8" t="s">
        <v>39</v>
      </c>
      <c r="J20" s="9" t="s">
        <v>126</v>
      </c>
      <c r="K20" s="9" t="s">
        <v>127</v>
      </c>
      <c r="L20" s="9" t="s">
        <v>128</v>
      </c>
      <c r="M20" s="4">
        <v>300000000</v>
      </c>
    </row>
    <row r="21" spans="1:13" ht="63.75" customHeight="1" x14ac:dyDescent="0.25">
      <c r="A21" s="41" t="s">
        <v>31</v>
      </c>
      <c r="B21" s="47"/>
      <c r="C21" s="42" t="s">
        <v>40</v>
      </c>
      <c r="D21" s="23" t="s">
        <v>29</v>
      </c>
      <c r="E21" s="8" t="s">
        <v>41</v>
      </c>
      <c r="F21" s="24" t="s">
        <v>24</v>
      </c>
      <c r="G21" s="24">
        <v>1</v>
      </c>
      <c r="H21" s="27">
        <v>1</v>
      </c>
      <c r="I21" s="8" t="s">
        <v>70</v>
      </c>
      <c r="J21" s="37" t="s">
        <v>129</v>
      </c>
      <c r="K21" s="37" t="s">
        <v>130</v>
      </c>
      <c r="L21" s="37" t="s">
        <v>131</v>
      </c>
      <c r="M21" s="4">
        <v>50000000</v>
      </c>
    </row>
    <row r="22" spans="1:13" ht="69.75" customHeight="1" x14ac:dyDescent="0.25">
      <c r="A22" s="41"/>
      <c r="B22" s="47"/>
      <c r="C22" s="42"/>
      <c r="D22" s="23" t="s">
        <v>29</v>
      </c>
      <c r="E22" s="8" t="s">
        <v>42</v>
      </c>
      <c r="F22" s="24" t="s">
        <v>21</v>
      </c>
      <c r="G22" s="25">
        <v>0.8</v>
      </c>
      <c r="H22" s="26">
        <v>0.9</v>
      </c>
      <c r="I22" s="8" t="s">
        <v>43</v>
      </c>
      <c r="J22" s="38"/>
      <c r="K22" s="38"/>
      <c r="L22" s="38"/>
      <c r="M22" s="4">
        <v>70000000</v>
      </c>
    </row>
    <row r="23" spans="1:13" ht="63.75" customHeight="1" x14ac:dyDescent="0.25">
      <c r="A23" s="41" t="s">
        <v>10</v>
      </c>
      <c r="B23" s="47"/>
      <c r="C23" s="42" t="s">
        <v>44</v>
      </c>
      <c r="D23" s="23" t="s">
        <v>12</v>
      </c>
      <c r="E23" s="28" t="s">
        <v>81</v>
      </c>
      <c r="F23" s="24" t="s">
        <v>24</v>
      </c>
      <c r="G23" s="24">
        <v>1</v>
      </c>
      <c r="H23" s="27">
        <v>1</v>
      </c>
      <c r="I23" s="8" t="s">
        <v>71</v>
      </c>
      <c r="J23" s="37" t="s">
        <v>132</v>
      </c>
      <c r="K23" s="37" t="s">
        <v>133</v>
      </c>
      <c r="L23" s="37" t="s">
        <v>133</v>
      </c>
      <c r="M23" s="4">
        <v>10000000</v>
      </c>
    </row>
    <row r="24" spans="1:13" ht="50.1" customHeight="1" x14ac:dyDescent="0.25">
      <c r="A24" s="41"/>
      <c r="B24" s="47"/>
      <c r="C24" s="42"/>
      <c r="D24" s="23" t="s">
        <v>12</v>
      </c>
      <c r="E24" s="8" t="s">
        <v>45</v>
      </c>
      <c r="F24" s="24" t="s">
        <v>21</v>
      </c>
      <c r="G24" s="24">
        <v>0</v>
      </c>
      <c r="H24" s="26">
        <v>0.85</v>
      </c>
      <c r="I24" s="8" t="s">
        <v>46</v>
      </c>
      <c r="J24" s="38"/>
      <c r="K24" s="38"/>
      <c r="L24" s="38"/>
      <c r="M24" s="4">
        <v>30000000</v>
      </c>
    </row>
    <row r="25" spans="1:13" ht="375" x14ac:dyDescent="0.25">
      <c r="A25" s="41"/>
      <c r="B25" s="47"/>
      <c r="C25" s="23" t="s">
        <v>47</v>
      </c>
      <c r="D25" s="27" t="s">
        <v>48</v>
      </c>
      <c r="E25" s="8" t="s">
        <v>76</v>
      </c>
      <c r="F25" s="24" t="s">
        <v>24</v>
      </c>
      <c r="G25" s="24">
        <v>0</v>
      </c>
      <c r="H25" s="27">
        <v>1</v>
      </c>
      <c r="I25" s="8" t="s">
        <v>72</v>
      </c>
      <c r="J25" s="9" t="s">
        <v>121</v>
      </c>
      <c r="K25" s="9" t="s">
        <v>138</v>
      </c>
      <c r="L25" s="9" t="s">
        <v>139</v>
      </c>
      <c r="M25" s="4">
        <v>150000000</v>
      </c>
    </row>
    <row r="26" spans="1:13" ht="200.25" customHeight="1" x14ac:dyDescent="0.25">
      <c r="A26" s="41"/>
      <c r="B26" s="47"/>
      <c r="C26" s="8" t="s">
        <v>49</v>
      </c>
      <c r="D26" s="23" t="s">
        <v>50</v>
      </c>
      <c r="E26" s="32" t="s">
        <v>78</v>
      </c>
      <c r="F26" s="24" t="s">
        <v>21</v>
      </c>
      <c r="G26" s="25">
        <v>0.5</v>
      </c>
      <c r="H26" s="26">
        <v>0.9</v>
      </c>
      <c r="I26" s="8" t="s">
        <v>73</v>
      </c>
      <c r="J26" s="9" t="s">
        <v>83</v>
      </c>
      <c r="K26" s="9" t="s">
        <v>87</v>
      </c>
      <c r="L26" s="9" t="s">
        <v>87</v>
      </c>
      <c r="M26" s="4">
        <v>60000000</v>
      </c>
    </row>
    <row r="27" spans="1:13" ht="194.25" customHeight="1" x14ac:dyDescent="0.25">
      <c r="A27" s="41"/>
      <c r="B27" s="47"/>
      <c r="C27" s="23" t="s">
        <v>51</v>
      </c>
      <c r="D27" s="23" t="s">
        <v>74</v>
      </c>
      <c r="E27" s="8" t="s">
        <v>52</v>
      </c>
      <c r="F27" s="24" t="s">
        <v>24</v>
      </c>
      <c r="G27" s="24">
        <v>4</v>
      </c>
      <c r="H27" s="27">
        <f>(4*1.5)</f>
        <v>6</v>
      </c>
      <c r="I27" s="8" t="s">
        <v>53</v>
      </c>
      <c r="J27" s="9" t="s">
        <v>122</v>
      </c>
      <c r="K27" s="9" t="s">
        <v>134</v>
      </c>
      <c r="L27" s="9" t="s">
        <v>135</v>
      </c>
      <c r="M27" s="4">
        <v>55135334</v>
      </c>
    </row>
    <row r="28" spans="1:13" ht="331.5" customHeight="1" x14ac:dyDescent="0.25">
      <c r="A28" s="41"/>
      <c r="B28" s="47"/>
      <c r="C28" s="33"/>
      <c r="D28" s="23" t="s">
        <v>55</v>
      </c>
      <c r="E28" s="8" t="s">
        <v>54</v>
      </c>
      <c r="F28" s="30" t="s">
        <v>24</v>
      </c>
      <c r="G28" s="30">
        <f>73+71+43+264+150</f>
        <v>601</v>
      </c>
      <c r="H28" s="31">
        <v>640</v>
      </c>
      <c r="I28" s="8" t="s">
        <v>56</v>
      </c>
      <c r="J28" s="9" t="s">
        <v>84</v>
      </c>
      <c r="K28" s="9" t="s">
        <v>136</v>
      </c>
      <c r="L28" s="9" t="s">
        <v>137</v>
      </c>
      <c r="M28" s="4">
        <v>29880000</v>
      </c>
    </row>
    <row r="29" spans="1:13" ht="375" x14ac:dyDescent="0.25">
      <c r="A29" s="41"/>
      <c r="B29" s="47"/>
      <c r="C29" s="42" t="s">
        <v>57</v>
      </c>
      <c r="D29" s="23" t="s">
        <v>55</v>
      </c>
      <c r="E29" s="57" t="s">
        <v>58</v>
      </c>
      <c r="F29" s="54" t="s">
        <v>24</v>
      </c>
      <c r="G29" s="54">
        <v>601</v>
      </c>
      <c r="H29" s="48">
        <v>640</v>
      </c>
      <c r="I29" s="8" t="s">
        <v>59</v>
      </c>
      <c r="J29" s="9" t="s">
        <v>85</v>
      </c>
      <c r="K29" s="9" t="s">
        <v>88</v>
      </c>
      <c r="L29" s="9" t="s">
        <v>140</v>
      </c>
      <c r="M29" s="4">
        <v>90000000</v>
      </c>
    </row>
    <row r="30" spans="1:13" ht="50.1" customHeight="1" x14ac:dyDescent="0.25">
      <c r="A30" s="41"/>
      <c r="B30" s="47"/>
      <c r="C30" s="42"/>
      <c r="D30" s="23" t="s">
        <v>55</v>
      </c>
      <c r="E30" s="57"/>
      <c r="F30" s="55"/>
      <c r="G30" s="55"/>
      <c r="H30" s="49"/>
      <c r="I30" s="8" t="s">
        <v>60</v>
      </c>
      <c r="J30" s="9" t="s">
        <v>86</v>
      </c>
      <c r="K30" s="9" t="s">
        <v>86</v>
      </c>
      <c r="L30" s="9" t="s">
        <v>86</v>
      </c>
      <c r="M30" s="4">
        <v>80000000</v>
      </c>
    </row>
    <row r="31" spans="1:13" ht="165" x14ac:dyDescent="0.25">
      <c r="A31" s="41"/>
      <c r="B31" s="47"/>
      <c r="C31" s="42" t="s">
        <v>61</v>
      </c>
      <c r="D31" s="23" t="s">
        <v>55</v>
      </c>
      <c r="E31" s="57" t="s">
        <v>62</v>
      </c>
      <c r="F31" s="54" t="s">
        <v>24</v>
      </c>
      <c r="G31" s="54">
        <v>73</v>
      </c>
      <c r="H31" s="39">
        <v>113</v>
      </c>
      <c r="I31" s="8" t="s">
        <v>63</v>
      </c>
      <c r="J31" s="9" t="s">
        <v>143</v>
      </c>
      <c r="K31" s="9" t="s">
        <v>144</v>
      </c>
      <c r="L31" s="9" t="s">
        <v>145</v>
      </c>
      <c r="M31" s="4">
        <v>16000000</v>
      </c>
    </row>
    <row r="32" spans="1:13" ht="60.75" thickBot="1" x14ac:dyDescent="0.3">
      <c r="A32" s="50"/>
      <c r="B32" s="51"/>
      <c r="C32" s="58"/>
      <c r="D32" s="34" t="s">
        <v>55</v>
      </c>
      <c r="E32" s="59"/>
      <c r="F32" s="56"/>
      <c r="G32" s="56"/>
      <c r="H32" s="40"/>
      <c r="I32" s="35" t="s">
        <v>64</v>
      </c>
      <c r="J32" s="22" t="s">
        <v>141</v>
      </c>
      <c r="K32" s="22" t="s">
        <v>142</v>
      </c>
      <c r="L32" s="22" t="s">
        <v>142</v>
      </c>
      <c r="M32" s="5">
        <v>50000000</v>
      </c>
    </row>
    <row r="33" spans="13:13" ht="50.1" customHeight="1" x14ac:dyDescent="0.25">
      <c r="M33" s="36"/>
    </row>
  </sheetData>
  <mergeCells count="61">
    <mergeCell ref="E5:E6"/>
    <mergeCell ref="F5:F6"/>
    <mergeCell ref="H5:H6"/>
    <mergeCell ref="D5:D10"/>
    <mergeCell ref="A1:M1"/>
    <mergeCell ref="A2:A4"/>
    <mergeCell ref="B2:B4"/>
    <mergeCell ref="C2:C4"/>
    <mergeCell ref="D2:D4"/>
    <mergeCell ref="E2:E4"/>
    <mergeCell ref="F2:F4"/>
    <mergeCell ref="H2:H4"/>
    <mergeCell ref="I2:I4"/>
    <mergeCell ref="M2:M4"/>
    <mergeCell ref="G2:G4"/>
    <mergeCell ref="J2:J4"/>
    <mergeCell ref="K2:K4"/>
    <mergeCell ref="L2:L4"/>
    <mergeCell ref="A5:A10"/>
    <mergeCell ref="B5:B10"/>
    <mergeCell ref="A12:A14"/>
    <mergeCell ref="B12:B14"/>
    <mergeCell ref="C12:C14"/>
    <mergeCell ref="C5:C6"/>
    <mergeCell ref="D12:D14"/>
    <mergeCell ref="E12:E14"/>
    <mergeCell ref="G12:G14"/>
    <mergeCell ref="A11:M11"/>
    <mergeCell ref="I12:I14"/>
    <mergeCell ref="M12:M14"/>
    <mergeCell ref="K12:K14"/>
    <mergeCell ref="L12:L14"/>
    <mergeCell ref="G29:G30"/>
    <mergeCell ref="G31:G32"/>
    <mergeCell ref="C29:C30"/>
    <mergeCell ref="E29:E30"/>
    <mergeCell ref="F29:F30"/>
    <mergeCell ref="C31:C32"/>
    <mergeCell ref="E31:E32"/>
    <mergeCell ref="F31:F32"/>
    <mergeCell ref="H31:H32"/>
    <mergeCell ref="A17:A18"/>
    <mergeCell ref="C17:C18"/>
    <mergeCell ref="A19:A20"/>
    <mergeCell ref="J12:J14"/>
    <mergeCell ref="F12:F14"/>
    <mergeCell ref="H12:H14"/>
    <mergeCell ref="H29:H30"/>
    <mergeCell ref="A21:A22"/>
    <mergeCell ref="C21:C22"/>
    <mergeCell ref="A23:A32"/>
    <mergeCell ref="C23:C24"/>
    <mergeCell ref="J21:J22"/>
    <mergeCell ref="B15:B32"/>
    <mergeCell ref="C15:C16"/>
    <mergeCell ref="E15:E16"/>
    <mergeCell ref="K21:K22"/>
    <mergeCell ref="L21:L22"/>
    <mergeCell ref="J23:J24"/>
    <mergeCell ref="K23:K24"/>
    <mergeCell ref="L23:L24"/>
  </mergeCells>
  <pageMargins left="0.7" right="0.7" top="0.75" bottom="0.75" header="0.3" footer="0.3"/>
  <pageSetup scale="3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PLANEACIÓN</cp:lastModifiedBy>
  <cp:lastPrinted>2022-09-08T19:37:11Z</cp:lastPrinted>
  <dcterms:created xsi:type="dcterms:W3CDTF">2019-02-27T16:51:04Z</dcterms:created>
  <dcterms:modified xsi:type="dcterms:W3CDTF">2022-09-08T19:49:54Z</dcterms:modified>
</cp:coreProperties>
</file>