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PLANEACIÓN\Documents\PLANEACION 2016-2022\2019\26-PLAN DE ACCIÓN 2019\SEGUIMIENTOS PA 2019\"/>
    </mc:Choice>
  </mc:AlternateContent>
  <xr:revisionPtr revIDLastSave="0" documentId="13_ncr:1_{6821F681-2B44-495B-BBC9-984A8B0DC735}" xr6:coauthVersionLast="36" xr6:coauthVersionMax="36" xr10:uidLastSave="{00000000-0000-0000-0000-000000000000}"/>
  <bookViews>
    <workbookView xWindow="0" yWindow="0" windowWidth="20490" windowHeight="7755" xr2:uid="{00000000-000D-0000-FFFF-FFFF00000000}"/>
  </bookViews>
  <sheets>
    <sheet name="PLAN DE ACCIÓN 2019"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H5" i="1" s="1"/>
  <c r="G28" i="1" l="1"/>
  <c r="H27" i="1"/>
  <c r="H10" i="1" l="1"/>
  <c r="G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Portatil</author>
  </authors>
  <commentList>
    <comment ref="E2" authorId="0" shapeId="0" xr:uid="{00000000-0006-0000-0000-000001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xr:uid="{00000000-0006-0000-0000-000002000000}">
      <text>
        <r>
          <rPr>
            <b/>
            <sz val="9"/>
            <color indexed="81"/>
            <rFont val="Tahoma"/>
            <family val="2"/>
          </rPr>
          <t>Portatil:</t>
        </r>
        <r>
          <rPr>
            <sz val="9"/>
            <color indexed="81"/>
            <rFont val="Tahoma"/>
            <family val="2"/>
          </rPr>
          <t xml:space="preserve">
No hay linea base</t>
        </r>
      </text>
    </comment>
    <comment ref="E12" authorId="0" shapeId="0" xr:uid="{00000000-0006-0000-0000-00000300000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xr:uid="{00000000-0006-0000-0000-000004000000}">
      <text>
        <r>
          <rPr>
            <b/>
            <sz val="9"/>
            <color indexed="81"/>
            <rFont val="Tahoma"/>
            <family val="2"/>
          </rPr>
          <t>Portatil:</t>
        </r>
        <r>
          <rPr>
            <sz val="9"/>
            <color indexed="81"/>
            <rFont val="Tahoma"/>
            <family val="2"/>
          </rPr>
          <t xml:space="preserve">
No hay linea base</t>
        </r>
      </text>
    </comment>
    <comment ref="E20" authorId="0" shapeId="0" xr:uid="{00000000-0006-0000-0000-000005000000}">
      <text>
        <r>
          <rPr>
            <b/>
            <sz val="9"/>
            <color indexed="81"/>
            <rFont val="Tahoma"/>
            <family val="2"/>
          </rPr>
          <t>Portatil:</t>
        </r>
        <r>
          <rPr>
            <sz val="9"/>
            <color indexed="81"/>
            <rFont val="Tahoma"/>
            <family val="2"/>
          </rPr>
          <t xml:space="preserve">
No es claro el resultado de este indicador</t>
        </r>
      </text>
    </comment>
    <comment ref="E21" authorId="0" shapeId="0" xr:uid="{00000000-0006-0000-0000-000006000000}">
      <text>
        <r>
          <rPr>
            <b/>
            <sz val="9"/>
            <color indexed="81"/>
            <rFont val="Tahoma"/>
            <family val="2"/>
          </rPr>
          <t>Portatil:</t>
        </r>
        <r>
          <rPr>
            <sz val="9"/>
            <color indexed="81"/>
            <rFont val="Tahoma"/>
            <family val="2"/>
          </rPr>
          <t xml:space="preserve">
No es claro el indicador y por tanto la meta tampoco.</t>
        </r>
      </text>
    </comment>
    <comment ref="E23" authorId="0" shapeId="0" xr:uid="{00000000-0006-0000-0000-000007000000}">
      <text>
        <r>
          <rPr>
            <b/>
            <sz val="9"/>
            <color indexed="81"/>
            <rFont val="Tahoma"/>
            <family val="2"/>
          </rPr>
          <t>Portatil:</t>
        </r>
        <r>
          <rPr>
            <sz val="9"/>
            <color indexed="81"/>
            <rFont val="Tahoma"/>
            <family val="2"/>
          </rPr>
          <t xml:space="preserve">
No es claro el indicador</t>
        </r>
      </text>
    </comment>
    <comment ref="E26" authorId="0" shapeId="0" xr:uid="{00000000-0006-0000-0000-00000800000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<sst xmlns="http://schemas.openxmlformats.org/spreadsheetml/2006/main" count="176" uniqueCount="130">
  <si>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</si>
  <si>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</si>
  <si>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</si>
  <si>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</si>
  <si>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</si>
  <si>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</si>
  <si>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</si>
  <si>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</si>
  <si>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</si>
  <si>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</si>
  <si>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</si>
  <si>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</si>
  <si>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</si>
  <si>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</si>
  <si>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</si>
  <si>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</si>
  <si>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</si>
  <si>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</si>
  <si>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</si>
  <si>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</si>
  <si>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</si>
  <si>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</si>
  <si>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</si>
  <si>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</si>
  <si>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</si>
  <si>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</si>
  <si>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</si>
  <si>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</si>
  <si>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</si>
  <si>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</si>
  <si>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</si>
  <si>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</si>
  <si>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</si>
  <si>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</si>
  <si>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</si>
  <si>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</si>
  <si>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</si>
  <si>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</si>
  <si>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</si>
  <si>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</si>
  <si>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</si>
  <si>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</si>
  <si>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</si>
  <si>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</si>
  <si>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</si>
  <si>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</si>
  <si>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</si>
  <si>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</si>
  <si>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</si>
  <si>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</si>
  <si>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</si>
  <si>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</si>
  <si>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</si>
  <si>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</si>
  <si>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</si>
  <si>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</si>
  <si>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</si>
  <si>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</si>
  <si>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</si>
  <si>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</si>
  <si>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</si>
  <si>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</si>
  <si>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</si>
  <si>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</si>
  <si>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</si>
  <si>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</si>
  <si>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</si>
  <si>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</si>
  <si>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</si>
  <si>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</si>
  <si>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</si>
  <si>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</si>
  <si>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</si>
  <si>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</si>
  <si>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</si>
  <si>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</si>
  <si>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</si>
  <si>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</si>
  <si>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</si>
  <si>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</si>
  <si>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</si>
  <si>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</si>
  <si>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Validación de TRD con productos documentales y ajustes.    Asistencia a capacitación Taller Organización de Fondos Acumulados Documentales Acumulados</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</si>
  <si>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</si>
  <si>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</si>
  <si>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</si>
  <si>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</si>
  <si>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Se solicita a profesionales con experiencia en el campo de la docencia y en el funcionamiento de las nuvas tecnologías para realizar propuestas para ser trabajadas con los docentes, con el fin de mejorar competencias en el uso de las tics y mejorar las didacticas empleadas dentro y fuera del aula de clase.</t>
  </si>
  <si>
    <t>Registro de inscripciones para ingresar al gimnasio y atención a los usuarios, 
Fomento y registro de divulgación y sensibilización para la vinculación y permanencia de los funcionarios de planta al gimnasio de INFOTEP.
Practicas y presentaciones del grupo de danza institucional.
Realización de actividad "Happy Moments" en la implementación de Bienestar Social.
participación de la estrategia  INFOTEP AL BARRIO.</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</si>
  <si>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</si>
  <si>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1) Se Diseñó de una guía  de orientación a los estudiantes, que les facilite recibir una adecuada y oportuna atención,                 2) Se  Diseño el procedimiento de selección y admisión de estudiantes y se publicó en INFOSIG
1) Se inicia sondeo con egresados para conocer intereses de actualizacion en temas como: couching, salud y seguridad en el trabajo, liderazgo, economias narajanja, azul y verde.                       2) Se  difunde en sitio web y redes sociales entre egresados y comunidad en general la oferta de posgrado con Uniremington a través de comunicaciones INFOTEP</t>
  </si>
  <si>
    <t>Se inicia la etapa pre contractual del profesional que estará vinculado para diseñar material y contenido didactico en lenguas e impartir clases de creole. Así como de la profesional que impartirá clases de inglés a los cursos de extensión.</t>
  </si>
  <si>
    <t>Se contrata a los profesionales vinculados con el área de lenguas y se inician los cursos de extensión y se imparten clases de creole básico a estudiantes de tres programas técnicos profesionales</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</si>
  <si>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</si>
  <si>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PRIMER SEGUIMIENTO 2019</t>
  </si>
  <si>
    <t>SEGUNDO SEGUIMIENTO 2019</t>
  </si>
  <si>
    <t>Se inicia el proceso para identificar las necesidades a nivel regional</t>
  </si>
  <si>
    <t>Se inicia proceso de registro de los nuevos programas pertinentes y su respectiva promoción a nivel regional</t>
  </si>
  <si>
    <t>Se realizan las estrategias pertinentes para aumentar el acceso, permanencia y cobertura, en conjunto con el área de Bienestar institucional</t>
  </si>
  <si>
    <t>Se realizan actividades pertinentes para los estudiantes, frente a la atención psicológica, entrega de bonos escolares y la inclusión de prácticas deporticas entre otros</t>
  </si>
  <si>
    <t>Se realizan las estrategias pertinentes para aumentar el acceso con visitas a los barrios, convenios entre el DPS y la Institución, Generación E</t>
  </si>
  <si>
    <t>Se incia el proceso para el desarrollo de estrategias</t>
  </si>
  <si>
    <t>Se incia con el proceso de contratación del personal de apoyo quien apoyará en la formulación de la política de internacionalización</t>
  </si>
  <si>
    <t>Se continua con el proceso de formulación y ejecución de actividades para las actividades de cursos de idiomas</t>
  </si>
  <si>
    <t>Se inicia proceso de contratación de los profesionales de apoyo para el MIPG
Se diseña la campaña Conquistando MIPG</t>
  </si>
  <si>
    <t>Continuación de las actividades descritas en la campaña conquistando MIPG, tales con lanzamiento, líderes, ruta de MIPG</t>
  </si>
  <si>
    <t>Se inicia con el proceso de contratación del profesional de apoyo.
Diagnóstico de las necesidades de gestión documental basado en el informe del MEN</t>
  </si>
  <si>
    <t>Revisión de los planes estratégicos del talento humano para la contratación del profesional para ejecutar actividades concernientes al clima laboral</t>
  </si>
  <si>
    <t>formulacion del plan estrategico de talento y contratación del profesional especializado para el diseño y ejecuón del sistema integrado de gestión en seguridad y salud en el trabajo</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</si>
  <si>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</si>
  <si>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 xml:space="preserve"> Gestión recarga de extintores. Revisión Matriz identificación de peligros, evaluación y valoración de riesgos. Elaboración responsabilidades SST. Cronograma y ejecución actividades para conformar COPASST. Inspección de extintores. Seguimiento a implementación del SST. Elección Comité Paritario de SST y Convivencia Laboral. Actualización plan de emergencias y brigadas de emergencias. Entrega de elementos ergonómicos. Capacitación a funcionaria en Ventanilla única: Caracterización al ciudadano. Capacitación al personal: El poder está dentro de ti.</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</si>
  <si>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</si>
  <si>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</si>
  <si>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</si>
  <si>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Proceso de contración de los proveedores de servicios de mantenimiento y adquisición de elementos para la institución</t>
  </si>
  <si>
    <t xml:space="preserve">Se formula la política de gobierno y seguridad digital y se trabajan acciones </t>
  </si>
  <si>
    <t>Se aprueban las políticas de Gobierno Digital y Seguridad Digital, se procede a iniciar a trabajar en el cronograma de actividades definidos</t>
  </si>
  <si>
    <t>Basado en el Plan de comunicaciones de la campaña YocreoenInfotep, se procede a ejecutar las actividades relacionadas con divulgación y promoción de las diferentes estrategias desde el área misional</t>
  </si>
  <si>
    <t>Ejecución de las actividades relacionadas con divulgación y promoción de las diferentes estrategias desde el área administrativas y el MIPG</t>
  </si>
  <si>
    <t>Se inicia con el proceso de contratación para realizar el diseño del Modelo de Autoevaluación</t>
  </si>
  <si>
    <t xml:space="preserve">Se inician acciones para la implementación del modelo de autoevaluación </t>
  </si>
  <si>
    <t xml:space="preserve">Se realizo charla de sensibiizacion sobre la oferta de servicios de asesoria a 63 estudiantes del infotep.   </t>
  </si>
  <si>
    <t>Promoción y Prevención de la salud estilos de vida saludable a la población estudiantil: SALUD INTEGRAL
Atención en Primeros Auxilios: Toma de presión, Glucómetria.
Apoyo a la Implementación de las actividades del Plan de Bienestar Social articulado con el área de talento humano de la institución.
Inducción estudiantes regulares.   2019-II.
Actividades tendientes a disminuir el ausentismo y deserción de los estudiantes, 
desarrollo de los talleres regulares (Inteligencias Multiples),
a estrategia  INFOTEP AL BARRIO.</t>
  </si>
  <si>
    <t xml:space="preserve">Se categoriza el grupo de investigación de la institución en Colciencias.
Se participa en especios de ciencia, tecnología e innovación CODECTI y así mismo en el comité de competitividad. 
</t>
  </si>
  <si>
    <t>Se inicia con el proceso de contratación para otorgar los incetivos no monetarios para los estudiantes</t>
  </si>
  <si>
    <t>Se entregan los incentivos como bonos escolares, camisetas, lapiceros, entre otros</t>
  </si>
  <si>
    <t xml:space="preserve">Contratación para poder realizar actividades  de movilidad a nivel nacional para participar en activiades, eventos y capacitaciones a nivel nacional. 
</t>
  </si>
  <si>
    <t xml:space="preserve">Se inició el proceso para la compra y dotación de uniformes institucionales (camisetas y gorras) y chaquetas reflectivas para la brigada de salud INFOTEP. 
Inicio proceso de contratación servicio de apoyo logístico para la realización de actividades y eventos del área.
</t>
  </si>
  <si>
    <t>Fortalecer la institución con estrategias para mejorar la calidad, pertinencia y permanencia de los programa</t>
  </si>
  <si>
    <t>PLAN DE ACCIÓN 2019
INSTITUTO NACIONAL DE FORMACIÓN TÉCNICA Y PROFESIONAL - INFOTEP
30 de junio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</si>
</sst>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quot;$&quot;\ * #,##0.00_);_(&quot;$&quot;\ * \(#,##0.00\);_(&quot;$&quot;\ * &quot;-&quot;??_);_(@_)"/>
    <numFmt numFmtId="166" formatCode="_-&quot;$&quot;* #,##0_-;\-&quot;$&quot;* #,##0_-;_-&quot;$&quot;* &quot;-&quot;??_-;_-@_-"/>
    <numFmt numFmtId="167"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6" fontId="4" fillId="0" borderId="9" xfId="1" applyNumberFormat="1" applyFont="1" applyFill="1" applyBorder="1" applyAlignment="1">
      <alignment vertical="center"/>
    </xf>
    <xf numFmtId="166" fontId="4" fillId="0" borderId="15" xfId="1" applyNumberFormat="1" applyFont="1" applyFill="1" applyBorder="1" applyAlignment="1">
      <alignment vertical="center"/>
    </xf>
    <xf numFmtId="165" fontId="4" fillId="0" borderId="9" xfId="1" applyFont="1" applyFill="1" applyBorder="1" applyAlignment="1">
      <alignment horizontal="center" vertical="center"/>
    </xf>
    <xf numFmtId="165" fontId="4" fillId="0" borderId="9" xfId="1" applyFont="1" applyFill="1" applyBorder="1" applyAlignment="1">
      <alignment vertical="center"/>
    </xf>
    <xf numFmtId="165" fontId="4" fillId="0" borderId="15" xfId="1" applyFont="1" applyFill="1" applyBorder="1" applyAlignment="1">
      <alignment vertical="center"/>
    </xf>
    <xf numFmtId="0" fontId="3" fillId="0" borderId="11" xfId="0" applyFont="1" applyFill="1" applyBorder="1" applyAlignment="1">
      <alignment vertical="center" wrapText="1"/>
    </xf>
    <xf numFmtId="0" fontId="0" fillId="0" borderId="17" xfId="0" applyFont="1" applyFill="1" applyBorder="1" applyAlignment="1">
      <alignment vertical="center" wrapText="1"/>
    </xf>
    <xf numFmtId="0" fontId="3" fillId="0" borderId="10" xfId="0" applyFont="1" applyFill="1" applyBorder="1" applyAlignment="1">
      <alignment vertical="center" wrapText="1"/>
    </xf>
    <xf numFmtId="0" fontId="9" fillId="0" borderId="7" xfId="0" applyFont="1" applyFill="1" applyBorder="1" applyAlignment="1">
      <alignment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12" xfId="0" applyFont="1" applyFill="1" applyBorder="1" applyAlignment="1">
      <alignment vertical="center" wrapText="1"/>
    </xf>
    <xf numFmtId="0" fontId="3" fillId="0" borderId="13" xfId="0" applyFont="1" applyFill="1" applyBorder="1" applyAlignment="1">
      <alignment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5" fillId="0" borderId="7"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1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7"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0" borderId="7"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11"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10" xfId="0" applyFont="1" applyFill="1" applyBorder="1" applyAlignment="1">
      <alignment vertical="center" wrapText="1"/>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7" xfId="0" applyFont="1" applyFill="1" applyBorder="1" applyAlignment="1">
      <alignment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1" xfId="0" applyFont="1" applyFill="1" applyBorder="1" applyAlignment="1">
      <alignment horizontal="center" vertical="center" wrapText="1"/>
    </xf>
    <xf numFmtId="1" fontId="3" fillId="0" borderId="11" xfId="0" applyNumberFormat="1" applyFont="1" applyFill="1" applyBorder="1" applyAlignment="1">
      <alignment horizontal="center" vertical="center" wrapText="1"/>
    </xf>
    <xf numFmtId="1" fontId="3" fillId="0" borderId="10"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0" fillId="0" borderId="0" xfId="0" applyFont="1" applyFill="1" applyAlignment="1">
      <alignment vertical="center"/>
    </xf>
    <xf numFmtId="0" fontId="0" fillId="0" borderId="0" xfId="0" applyNumberFormat="1" applyFont="1" applyFill="1" applyAlignment="1">
      <alignment vertical="center"/>
    </xf>
  </cellXfs>
  <cellStyles count="5">
    <cellStyle name="BodyStyle" xfId="4" xr:uid="{00000000-0005-0000-0000-000000000000}"/>
    <cellStyle name="Moneda" xfId="1" builtinId="4"/>
    <cellStyle name="Moneda [0] 2" xfId="2" xr:uid="{00000000-0005-0000-0000-000002000000}"/>
    <cellStyle name="Moneda 2" xfId="3" xr:uid="{00000000-0005-0000-0000-000003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3"/>
  <sheetViews>
    <sheetView tabSelected="1" zoomScale="86" zoomScaleNormal="86" workbookViewId="0">
      <selection activeCell="J28" sqref="J28"/>
    </sheetView>
  </sheetViews>
  <sheetFormatPr baseColWidth="10" defaultRowHeight="20.100000000000001" customHeight="1" x14ac:dyDescent="0.25"/>
  <cols>
    <col min="1" max="1" width="11.42578125" style="85"/>
    <col min="2" max="3" width="11.42578125" style="85" customWidth="1"/>
    <col min="4" max="4" width="14.28515625" style="85" customWidth="1"/>
    <col min="5" max="5" width="24.140625" style="85" customWidth="1"/>
    <col min="6" max="8" width="11.42578125" style="85" customWidth="1"/>
    <col min="9" max="9" width="23.7109375" style="85" customWidth="1"/>
    <col min="10" max="10" width="31" style="85" customWidth="1"/>
    <col min="11" max="11" width="29.140625" style="85" customWidth="1"/>
    <col min="12" max="12" width="22.7109375" style="85" customWidth="1"/>
    <col min="13" max="16384" width="11.42578125" style="85"/>
  </cols>
  <sheetData>
    <row r="1" spans="1:12" ht="51" customHeight="1" thickBot="1" x14ac:dyDescent="0.3">
      <c r="A1" s="61" t="s">
        <v>129</v>
      </c>
      <c r="B1" s="62"/>
      <c r="C1" s="62"/>
      <c r="D1" s="62"/>
      <c r="E1" s="62"/>
      <c r="F1" s="62"/>
      <c r="G1" s="62"/>
      <c r="H1" s="62"/>
      <c r="I1" s="62"/>
      <c r="J1" s="62"/>
      <c r="K1" s="62"/>
      <c r="L1" s="62"/>
    </row>
    <row r="2" spans="1:12" ht="20.100000000000001" customHeight="1" x14ac:dyDescent="0.25">
      <c r="A2" s="70" t="s">
        <v>1</v>
      </c>
      <c r="B2" s="72" t="s">
        <v>2</v>
      </c>
      <c r="C2" s="70" t="s">
        <v>3</v>
      </c>
      <c r="D2" s="74" t="s">
        <v>4</v>
      </c>
      <c r="E2" s="74" t="s">
        <v>5</v>
      </c>
      <c r="F2" s="74" t="s">
        <v>6</v>
      </c>
      <c r="G2" s="41" t="s">
        <v>65</v>
      </c>
      <c r="H2" s="74" t="s">
        <v>7</v>
      </c>
      <c r="I2" s="74" t="s">
        <v>8</v>
      </c>
      <c r="J2" s="41" t="s">
        <v>94</v>
      </c>
      <c r="K2" s="41" t="s">
        <v>95</v>
      </c>
      <c r="L2" s="76" t="s">
        <v>9</v>
      </c>
    </row>
    <row r="3" spans="1:12" ht="20.100000000000001" customHeight="1" x14ac:dyDescent="0.25">
      <c r="A3" s="71"/>
      <c r="B3" s="73"/>
      <c r="C3" s="71"/>
      <c r="D3" s="75"/>
      <c r="E3" s="75"/>
      <c r="F3" s="75"/>
      <c r="G3" s="42"/>
      <c r="H3" s="75"/>
      <c r="I3" s="75"/>
      <c r="J3" s="42"/>
      <c r="K3" s="42"/>
      <c r="L3" s="77"/>
    </row>
    <row r="4" spans="1:12" ht="20.100000000000001" customHeight="1" x14ac:dyDescent="0.25">
      <c r="A4" s="71"/>
      <c r="B4" s="73"/>
      <c r="C4" s="71"/>
      <c r="D4" s="75"/>
      <c r="E4" s="75"/>
      <c r="F4" s="75"/>
      <c r="G4" s="43"/>
      <c r="H4" s="75"/>
      <c r="I4" s="75"/>
      <c r="J4" s="43"/>
      <c r="K4" s="43"/>
      <c r="L4" s="78"/>
    </row>
    <row r="5" spans="1:12" ht="74.25" customHeight="1" x14ac:dyDescent="0.25">
      <c r="A5" s="39"/>
      <c r="B5" s="68" t="s">
        <v>128</v>
      </c>
      <c r="C5" s="79" t="s">
        <v>11</v>
      </c>
      <c r="D5" s="81" t="s">
        <v>12</v>
      </c>
      <c r="E5" s="81" t="s">
        <v>77</v>
      </c>
      <c r="F5" s="81" t="s">
        <v>13</v>
      </c>
      <c r="G5" s="6">
        <f>73</f>
        <v>73</v>
      </c>
      <c r="H5" s="82">
        <f>(G5*1.3)</f>
        <v>94.9</v>
      </c>
      <c r="I5" s="31" t="s">
        <v>14</v>
      </c>
      <c r="J5" s="7" t="s">
        <v>96</v>
      </c>
      <c r="K5" s="7" t="s">
        <v>97</v>
      </c>
      <c r="L5" s="1">
        <v>50000000</v>
      </c>
    </row>
    <row r="6" spans="1:12" ht="115.5" customHeight="1" x14ac:dyDescent="0.25">
      <c r="A6" s="39"/>
      <c r="B6" s="68"/>
      <c r="C6" s="80"/>
      <c r="D6" s="59"/>
      <c r="E6" s="60"/>
      <c r="F6" s="60"/>
      <c r="G6" s="8"/>
      <c r="H6" s="83"/>
      <c r="I6" s="31" t="s">
        <v>15</v>
      </c>
      <c r="J6" s="7" t="s">
        <v>98</v>
      </c>
      <c r="K6" s="7" t="s">
        <v>100</v>
      </c>
      <c r="L6" s="1">
        <v>80000000</v>
      </c>
    </row>
    <row r="7" spans="1:12" ht="129.75" customHeight="1" x14ac:dyDescent="0.25">
      <c r="A7" s="39"/>
      <c r="B7" s="68"/>
      <c r="C7" s="25" t="s">
        <v>16</v>
      </c>
      <c r="D7" s="59"/>
      <c r="E7" s="9" t="s">
        <v>17</v>
      </c>
      <c r="F7" s="26" t="s">
        <v>13</v>
      </c>
      <c r="G7" s="24">
        <f>73+71</f>
        <v>144</v>
      </c>
      <c r="H7" s="26">
        <v>200</v>
      </c>
      <c r="I7" s="31" t="s">
        <v>18</v>
      </c>
      <c r="J7" s="7" t="s">
        <v>101</v>
      </c>
      <c r="K7" s="7" t="s">
        <v>99</v>
      </c>
      <c r="L7" s="1">
        <v>100000000</v>
      </c>
    </row>
    <row r="8" spans="1:12" ht="282" customHeight="1" x14ac:dyDescent="0.25">
      <c r="A8" s="39"/>
      <c r="B8" s="68"/>
      <c r="C8" s="10" t="s">
        <v>19</v>
      </c>
      <c r="D8" s="59"/>
      <c r="E8" s="8" t="s">
        <v>20</v>
      </c>
      <c r="F8" s="26" t="s">
        <v>21</v>
      </c>
      <c r="G8" s="26" t="s">
        <v>66</v>
      </c>
      <c r="H8" s="11">
        <v>0.6</v>
      </c>
      <c r="I8" s="31" t="s">
        <v>22</v>
      </c>
      <c r="J8" s="7" t="s">
        <v>89</v>
      </c>
      <c r="K8" s="7" t="s">
        <v>90</v>
      </c>
      <c r="L8" s="1">
        <v>80000000</v>
      </c>
    </row>
    <row r="9" spans="1:12" ht="111" customHeight="1" x14ac:dyDescent="0.25">
      <c r="A9" s="39"/>
      <c r="B9" s="68"/>
      <c r="C9" s="10"/>
      <c r="D9" s="59"/>
      <c r="E9" s="27" t="s">
        <v>23</v>
      </c>
      <c r="F9" s="26" t="s">
        <v>24</v>
      </c>
      <c r="G9" s="26">
        <v>0</v>
      </c>
      <c r="H9" s="26">
        <v>1</v>
      </c>
      <c r="I9" s="31" t="s">
        <v>25</v>
      </c>
      <c r="J9" s="7" t="s">
        <v>102</v>
      </c>
      <c r="K9" s="7" t="s">
        <v>103</v>
      </c>
      <c r="L9" s="1">
        <v>20000000</v>
      </c>
    </row>
    <row r="10" spans="1:12" ht="297" customHeight="1" thickBot="1" x14ac:dyDescent="0.3">
      <c r="A10" s="39"/>
      <c r="B10" s="68"/>
      <c r="C10" s="12"/>
      <c r="D10" s="84"/>
      <c r="E10" s="13" t="s">
        <v>26</v>
      </c>
      <c r="F10" s="28" t="s">
        <v>21</v>
      </c>
      <c r="G10" s="28">
        <v>25</v>
      </c>
      <c r="H10" s="14">
        <f>(25*1.3)</f>
        <v>32.5</v>
      </c>
      <c r="I10" s="15" t="s">
        <v>91</v>
      </c>
      <c r="J10" s="15" t="s">
        <v>93</v>
      </c>
      <c r="K10" s="15" t="s">
        <v>92</v>
      </c>
      <c r="L10" s="2">
        <v>70000000</v>
      </c>
    </row>
    <row r="11" spans="1:12" ht="50.1" customHeight="1" thickBot="1" x14ac:dyDescent="0.3">
      <c r="A11" s="61" t="s">
        <v>0</v>
      </c>
      <c r="B11" s="62"/>
      <c r="C11" s="62"/>
      <c r="D11" s="62"/>
      <c r="E11" s="62"/>
      <c r="F11" s="62"/>
      <c r="G11" s="62"/>
      <c r="H11" s="62"/>
      <c r="I11" s="62"/>
      <c r="J11" s="62"/>
      <c r="K11" s="62"/>
      <c r="L11" s="62"/>
    </row>
    <row r="12" spans="1:12" ht="50.1" customHeight="1" x14ac:dyDescent="0.25">
      <c r="A12" s="69" t="s">
        <v>1</v>
      </c>
      <c r="B12" s="44" t="s">
        <v>2</v>
      </c>
      <c r="C12" s="44" t="s">
        <v>3</v>
      </c>
      <c r="D12" s="44" t="s">
        <v>4</v>
      </c>
      <c r="E12" s="44" t="s">
        <v>5</v>
      </c>
      <c r="F12" s="44" t="s">
        <v>6</v>
      </c>
      <c r="G12" s="58" t="s">
        <v>65</v>
      </c>
      <c r="H12" s="44" t="s">
        <v>7</v>
      </c>
      <c r="I12" s="63" t="s">
        <v>8</v>
      </c>
      <c r="J12" s="41" t="s">
        <v>94</v>
      </c>
      <c r="K12" s="41" t="s">
        <v>95</v>
      </c>
      <c r="L12" s="65" t="s">
        <v>9</v>
      </c>
    </row>
    <row r="13" spans="1:12" ht="50.1" customHeight="1" x14ac:dyDescent="0.25">
      <c r="A13" s="39"/>
      <c r="B13" s="45"/>
      <c r="C13" s="45"/>
      <c r="D13" s="45"/>
      <c r="E13" s="45"/>
      <c r="F13" s="45"/>
      <c r="G13" s="59"/>
      <c r="H13" s="45"/>
      <c r="I13" s="64"/>
      <c r="J13" s="42"/>
      <c r="K13" s="42"/>
      <c r="L13" s="66"/>
    </row>
    <row r="14" spans="1:12" ht="50.1" customHeight="1" x14ac:dyDescent="0.25">
      <c r="A14" s="39"/>
      <c r="B14" s="45"/>
      <c r="C14" s="45"/>
      <c r="D14" s="45"/>
      <c r="E14" s="45"/>
      <c r="F14" s="45"/>
      <c r="G14" s="60"/>
      <c r="H14" s="45"/>
      <c r="I14" s="64"/>
      <c r="J14" s="43"/>
      <c r="K14" s="43"/>
      <c r="L14" s="67"/>
    </row>
    <row r="15" spans="1:12" ht="101.25" customHeight="1" x14ac:dyDescent="0.25">
      <c r="A15" s="25" t="s">
        <v>10</v>
      </c>
      <c r="B15" s="45" t="s">
        <v>27</v>
      </c>
      <c r="C15" s="40" t="s">
        <v>28</v>
      </c>
      <c r="D15" s="29" t="s">
        <v>29</v>
      </c>
      <c r="E15" s="50" t="s">
        <v>69</v>
      </c>
      <c r="F15" s="16" t="s">
        <v>21</v>
      </c>
      <c r="G15" s="17">
        <v>0.7</v>
      </c>
      <c r="H15" s="18">
        <v>0.8</v>
      </c>
      <c r="I15" s="31" t="s">
        <v>30</v>
      </c>
      <c r="J15" s="7" t="s">
        <v>104</v>
      </c>
      <c r="K15" s="7" t="s">
        <v>105</v>
      </c>
      <c r="L15" s="3">
        <v>60000000</v>
      </c>
    </row>
    <row r="16" spans="1:12" ht="105" x14ac:dyDescent="0.25">
      <c r="A16" s="25" t="s">
        <v>31</v>
      </c>
      <c r="B16" s="45"/>
      <c r="C16" s="40"/>
      <c r="D16" s="29" t="s">
        <v>32</v>
      </c>
      <c r="E16" s="51"/>
      <c r="F16" s="16" t="s">
        <v>21</v>
      </c>
      <c r="G16" s="17">
        <v>0.3</v>
      </c>
      <c r="H16" s="18">
        <v>0.6</v>
      </c>
      <c r="I16" s="31" t="s">
        <v>33</v>
      </c>
      <c r="J16" s="7" t="s">
        <v>106</v>
      </c>
      <c r="K16" s="7" t="s">
        <v>82</v>
      </c>
      <c r="L16" s="3">
        <v>60000000</v>
      </c>
    </row>
    <row r="17" spans="1:12" ht="120" x14ac:dyDescent="0.25">
      <c r="A17" s="39" t="s">
        <v>34</v>
      </c>
      <c r="B17" s="45"/>
      <c r="C17" s="40" t="s">
        <v>35</v>
      </c>
      <c r="D17" s="29" t="s">
        <v>32</v>
      </c>
      <c r="E17" s="31" t="s">
        <v>67</v>
      </c>
      <c r="F17" s="16" t="s">
        <v>24</v>
      </c>
      <c r="G17" s="16">
        <v>6</v>
      </c>
      <c r="H17" s="34">
        <v>6</v>
      </c>
      <c r="I17" s="31" t="s">
        <v>68</v>
      </c>
      <c r="J17" s="7" t="s">
        <v>108</v>
      </c>
      <c r="K17" s="7" t="s">
        <v>107</v>
      </c>
      <c r="L17" s="4">
        <v>15000000</v>
      </c>
    </row>
    <row r="18" spans="1:12" ht="351.75" customHeight="1" x14ac:dyDescent="0.25">
      <c r="A18" s="39"/>
      <c r="B18" s="45"/>
      <c r="C18" s="40"/>
      <c r="D18" s="29" t="s">
        <v>32</v>
      </c>
      <c r="E18" s="19" t="s">
        <v>79</v>
      </c>
      <c r="F18" s="16" t="s">
        <v>21</v>
      </c>
      <c r="G18" s="17">
        <v>0.5</v>
      </c>
      <c r="H18" s="18">
        <v>0.9</v>
      </c>
      <c r="I18" s="31" t="s">
        <v>36</v>
      </c>
      <c r="J18" s="7" t="s">
        <v>109</v>
      </c>
      <c r="K18" s="7" t="s">
        <v>110</v>
      </c>
      <c r="L18" s="4">
        <v>100000000</v>
      </c>
    </row>
    <row r="19" spans="1:12" ht="90" x14ac:dyDescent="0.25">
      <c r="A19" s="39"/>
      <c r="B19" s="45"/>
      <c r="C19" s="30" t="s">
        <v>37</v>
      </c>
      <c r="D19" s="29" t="s">
        <v>32</v>
      </c>
      <c r="E19" s="30" t="s">
        <v>37</v>
      </c>
      <c r="F19" s="20" t="s">
        <v>24</v>
      </c>
      <c r="G19" s="20">
        <v>1</v>
      </c>
      <c r="H19" s="21">
        <v>1</v>
      </c>
      <c r="I19" s="31" t="s">
        <v>75</v>
      </c>
      <c r="J19" s="7" t="s">
        <v>113</v>
      </c>
      <c r="K19" s="7" t="s">
        <v>114</v>
      </c>
      <c r="L19" s="4">
        <v>150000000</v>
      </c>
    </row>
    <row r="20" spans="1:12" ht="135" x14ac:dyDescent="0.25">
      <c r="A20" s="39"/>
      <c r="B20" s="45"/>
      <c r="C20" s="29" t="s">
        <v>38</v>
      </c>
      <c r="D20" s="29" t="s">
        <v>32</v>
      </c>
      <c r="E20" s="19" t="s">
        <v>80</v>
      </c>
      <c r="F20" s="16" t="s">
        <v>21</v>
      </c>
      <c r="G20" s="17">
        <v>0.6</v>
      </c>
      <c r="H20" s="18">
        <v>0.9</v>
      </c>
      <c r="I20" s="31" t="s">
        <v>39</v>
      </c>
      <c r="J20" s="7" t="s">
        <v>115</v>
      </c>
      <c r="K20" s="7" t="s">
        <v>116</v>
      </c>
      <c r="L20" s="4">
        <v>300000000</v>
      </c>
    </row>
    <row r="21" spans="1:12" ht="79.5" customHeight="1" x14ac:dyDescent="0.25">
      <c r="A21" s="39" t="s">
        <v>31</v>
      </c>
      <c r="B21" s="45"/>
      <c r="C21" s="40" t="s">
        <v>40</v>
      </c>
      <c r="D21" s="29" t="s">
        <v>29</v>
      </c>
      <c r="E21" s="31" t="s">
        <v>41</v>
      </c>
      <c r="F21" s="16" t="s">
        <v>24</v>
      </c>
      <c r="G21" s="16">
        <v>1</v>
      </c>
      <c r="H21" s="34">
        <v>1</v>
      </c>
      <c r="I21" s="31" t="s">
        <v>70</v>
      </c>
      <c r="J21" s="35" t="s">
        <v>117</v>
      </c>
      <c r="K21" s="35" t="s">
        <v>118</v>
      </c>
      <c r="L21" s="4">
        <v>50000000</v>
      </c>
    </row>
    <row r="22" spans="1:12" ht="87.75" customHeight="1" x14ac:dyDescent="0.25">
      <c r="A22" s="39"/>
      <c r="B22" s="45"/>
      <c r="C22" s="40"/>
      <c r="D22" s="29" t="s">
        <v>29</v>
      </c>
      <c r="E22" s="31" t="s">
        <v>42</v>
      </c>
      <c r="F22" s="16" t="s">
        <v>21</v>
      </c>
      <c r="G22" s="17">
        <v>0.8</v>
      </c>
      <c r="H22" s="18">
        <v>0.9</v>
      </c>
      <c r="I22" s="31" t="s">
        <v>43</v>
      </c>
      <c r="J22" s="36"/>
      <c r="K22" s="36"/>
      <c r="L22" s="4">
        <v>70000000</v>
      </c>
    </row>
    <row r="23" spans="1:12" ht="81.75" customHeight="1" x14ac:dyDescent="0.25">
      <c r="A23" s="39" t="s">
        <v>10</v>
      </c>
      <c r="B23" s="45"/>
      <c r="C23" s="40" t="s">
        <v>44</v>
      </c>
      <c r="D23" s="29" t="s">
        <v>12</v>
      </c>
      <c r="E23" s="19" t="s">
        <v>81</v>
      </c>
      <c r="F23" s="16" t="s">
        <v>24</v>
      </c>
      <c r="G23" s="16">
        <v>1</v>
      </c>
      <c r="H23" s="34">
        <v>1</v>
      </c>
      <c r="I23" s="31" t="s">
        <v>71</v>
      </c>
      <c r="J23" s="35" t="s">
        <v>119</v>
      </c>
      <c r="K23" s="35" t="s">
        <v>120</v>
      </c>
      <c r="L23" s="4">
        <v>10000000</v>
      </c>
    </row>
    <row r="24" spans="1:12" ht="74.25" customHeight="1" x14ac:dyDescent="0.25">
      <c r="A24" s="39"/>
      <c r="B24" s="45"/>
      <c r="C24" s="40"/>
      <c r="D24" s="29" t="s">
        <v>12</v>
      </c>
      <c r="E24" s="31" t="s">
        <v>45</v>
      </c>
      <c r="F24" s="16" t="s">
        <v>21</v>
      </c>
      <c r="G24" s="16">
        <v>0</v>
      </c>
      <c r="H24" s="18">
        <v>0.85</v>
      </c>
      <c r="I24" s="31" t="s">
        <v>46</v>
      </c>
      <c r="J24" s="36"/>
      <c r="K24" s="36"/>
      <c r="L24" s="4">
        <v>30000000</v>
      </c>
    </row>
    <row r="25" spans="1:12" ht="165" x14ac:dyDescent="0.25">
      <c r="A25" s="39"/>
      <c r="B25" s="45"/>
      <c r="C25" s="29" t="s">
        <v>47</v>
      </c>
      <c r="D25" s="34" t="s">
        <v>48</v>
      </c>
      <c r="E25" s="31" t="s">
        <v>76</v>
      </c>
      <c r="F25" s="16" t="s">
        <v>24</v>
      </c>
      <c r="G25" s="16">
        <v>0</v>
      </c>
      <c r="H25" s="34">
        <v>1</v>
      </c>
      <c r="I25" s="31" t="s">
        <v>72</v>
      </c>
      <c r="J25" s="7" t="s">
        <v>111</v>
      </c>
      <c r="K25" s="7" t="s">
        <v>123</v>
      </c>
      <c r="L25" s="4">
        <v>150000000</v>
      </c>
    </row>
    <row r="26" spans="1:12" ht="192.75" customHeight="1" x14ac:dyDescent="0.25">
      <c r="A26" s="39"/>
      <c r="B26" s="45"/>
      <c r="C26" s="31" t="s">
        <v>49</v>
      </c>
      <c r="D26" s="29" t="s">
        <v>50</v>
      </c>
      <c r="E26" s="22" t="s">
        <v>78</v>
      </c>
      <c r="F26" s="16" t="s">
        <v>21</v>
      </c>
      <c r="G26" s="17">
        <v>0.5</v>
      </c>
      <c r="H26" s="18">
        <v>0.9</v>
      </c>
      <c r="I26" s="31" t="s">
        <v>73</v>
      </c>
      <c r="J26" s="7" t="s">
        <v>83</v>
      </c>
      <c r="K26" s="7" t="s">
        <v>87</v>
      </c>
      <c r="L26" s="4">
        <v>60000000</v>
      </c>
    </row>
    <row r="27" spans="1:12" ht="91.5" customHeight="1" x14ac:dyDescent="0.25">
      <c r="A27" s="39"/>
      <c r="B27" s="45"/>
      <c r="C27" s="29" t="s">
        <v>51</v>
      </c>
      <c r="D27" s="29" t="s">
        <v>74</v>
      </c>
      <c r="E27" s="31" t="s">
        <v>52</v>
      </c>
      <c r="F27" s="16" t="s">
        <v>24</v>
      </c>
      <c r="G27" s="16">
        <v>4</v>
      </c>
      <c r="H27" s="34">
        <f>(4*1.5)</f>
        <v>6</v>
      </c>
      <c r="I27" s="31" t="s">
        <v>53</v>
      </c>
      <c r="J27" s="7" t="s">
        <v>112</v>
      </c>
      <c r="K27" s="7" t="s">
        <v>121</v>
      </c>
      <c r="L27" s="4">
        <v>55135334</v>
      </c>
    </row>
    <row r="28" spans="1:12" ht="333" customHeight="1" x14ac:dyDescent="0.25">
      <c r="A28" s="39"/>
      <c r="B28" s="45"/>
      <c r="C28" s="23"/>
      <c r="D28" s="29" t="s">
        <v>55</v>
      </c>
      <c r="E28" s="31" t="s">
        <v>54</v>
      </c>
      <c r="F28" s="20" t="s">
        <v>24</v>
      </c>
      <c r="G28" s="20">
        <f>73+71+43+264+150</f>
        <v>601</v>
      </c>
      <c r="H28" s="21">
        <v>640</v>
      </c>
      <c r="I28" s="31" t="s">
        <v>56</v>
      </c>
      <c r="J28" s="7" t="s">
        <v>84</v>
      </c>
      <c r="K28" s="7" t="s">
        <v>122</v>
      </c>
      <c r="L28" s="4">
        <v>29880000</v>
      </c>
    </row>
    <row r="29" spans="1:12" ht="409.6" x14ac:dyDescent="0.25">
      <c r="A29" s="39"/>
      <c r="B29" s="45"/>
      <c r="C29" s="40" t="s">
        <v>57</v>
      </c>
      <c r="D29" s="29" t="s">
        <v>55</v>
      </c>
      <c r="E29" s="55" t="s">
        <v>58</v>
      </c>
      <c r="F29" s="52" t="s">
        <v>24</v>
      </c>
      <c r="G29" s="52">
        <v>601</v>
      </c>
      <c r="H29" s="46">
        <v>640</v>
      </c>
      <c r="I29" s="31" t="s">
        <v>59</v>
      </c>
      <c r="J29" s="7" t="s">
        <v>85</v>
      </c>
      <c r="K29" s="7" t="s">
        <v>88</v>
      </c>
      <c r="L29" s="4">
        <v>90000000</v>
      </c>
    </row>
    <row r="30" spans="1:12" ht="50.1" customHeight="1" x14ac:dyDescent="0.25">
      <c r="A30" s="39"/>
      <c r="B30" s="45"/>
      <c r="C30" s="40"/>
      <c r="D30" s="29" t="s">
        <v>55</v>
      </c>
      <c r="E30" s="55"/>
      <c r="F30" s="53"/>
      <c r="G30" s="53"/>
      <c r="H30" s="47"/>
      <c r="I30" s="31" t="s">
        <v>60</v>
      </c>
      <c r="J30" s="7" t="s">
        <v>86</v>
      </c>
      <c r="K30" s="7" t="s">
        <v>86</v>
      </c>
      <c r="L30" s="4">
        <v>80000000</v>
      </c>
    </row>
    <row r="31" spans="1:12" ht="165" x14ac:dyDescent="0.25">
      <c r="A31" s="39"/>
      <c r="B31" s="45"/>
      <c r="C31" s="40" t="s">
        <v>61</v>
      </c>
      <c r="D31" s="29" t="s">
        <v>55</v>
      </c>
      <c r="E31" s="55" t="s">
        <v>62</v>
      </c>
      <c r="F31" s="52" t="s">
        <v>24</v>
      </c>
      <c r="G31" s="52">
        <v>73</v>
      </c>
      <c r="H31" s="37">
        <v>113</v>
      </c>
      <c r="I31" s="31" t="s">
        <v>63</v>
      </c>
      <c r="J31" s="7" t="s">
        <v>126</v>
      </c>
      <c r="K31" s="7" t="s">
        <v>127</v>
      </c>
      <c r="L31" s="4">
        <v>16000000</v>
      </c>
    </row>
    <row r="32" spans="1:12" ht="75.75" thickBot="1" x14ac:dyDescent="0.3">
      <c r="A32" s="48"/>
      <c r="B32" s="49"/>
      <c r="C32" s="56"/>
      <c r="D32" s="32" t="s">
        <v>55</v>
      </c>
      <c r="E32" s="57"/>
      <c r="F32" s="54"/>
      <c r="G32" s="54"/>
      <c r="H32" s="38"/>
      <c r="I32" s="33" t="s">
        <v>64</v>
      </c>
      <c r="J32" s="15" t="s">
        <v>124</v>
      </c>
      <c r="K32" s="15" t="s">
        <v>125</v>
      </c>
      <c r="L32" s="5">
        <v>50000000</v>
      </c>
    </row>
    <row r="33" spans="12:12" ht="50.1" customHeight="1" x14ac:dyDescent="0.25">
      <c r="L33" s="86"/>
    </row>
  </sheetData>
  <mergeCells count="57">
    <mergeCell ref="E5:E6"/>
    <mergeCell ref="F5:F6"/>
    <mergeCell ref="H5:H6"/>
    <mergeCell ref="D5:D10"/>
    <mergeCell ref="A1:L1"/>
    <mergeCell ref="A2:A4"/>
    <mergeCell ref="B2:B4"/>
    <mergeCell ref="C2:C4"/>
    <mergeCell ref="D2:D4"/>
    <mergeCell ref="E2:E4"/>
    <mergeCell ref="F2:F4"/>
    <mergeCell ref="H2:H4"/>
    <mergeCell ref="I2:I4"/>
    <mergeCell ref="L2:L4"/>
    <mergeCell ref="G2:G4"/>
    <mergeCell ref="J2:J4"/>
    <mergeCell ref="K2:K4"/>
    <mergeCell ref="A5:A10"/>
    <mergeCell ref="B5:B10"/>
    <mergeCell ref="A12:A14"/>
    <mergeCell ref="B12:B14"/>
    <mergeCell ref="C12:C14"/>
    <mergeCell ref="C5:C6"/>
    <mergeCell ref="D12:D14"/>
    <mergeCell ref="E12:E14"/>
    <mergeCell ref="G12:G14"/>
    <mergeCell ref="A11:L11"/>
    <mergeCell ref="I12:I14"/>
    <mergeCell ref="L12:L14"/>
    <mergeCell ref="K12:K14"/>
    <mergeCell ref="J12:J14"/>
    <mergeCell ref="F12:F14"/>
    <mergeCell ref="H12:H14"/>
    <mergeCell ref="H29:H30"/>
    <mergeCell ref="A21:A22"/>
    <mergeCell ref="C21:C22"/>
    <mergeCell ref="A23:A32"/>
    <mergeCell ref="C23:C24"/>
    <mergeCell ref="J21:J22"/>
    <mergeCell ref="B15:B32"/>
    <mergeCell ref="C15:C16"/>
    <mergeCell ref="E15:E16"/>
    <mergeCell ref="G29:G30"/>
    <mergeCell ref="G31:G32"/>
    <mergeCell ref="C29:C30"/>
    <mergeCell ref="E29:E30"/>
    <mergeCell ref="K21:K22"/>
    <mergeCell ref="J23:J24"/>
    <mergeCell ref="K23:K24"/>
    <mergeCell ref="H31:H32"/>
    <mergeCell ref="A17:A18"/>
    <mergeCell ref="C17:C18"/>
    <mergeCell ref="A19:A20"/>
    <mergeCell ref="F29:F30"/>
    <mergeCell ref="C31:C32"/>
    <mergeCell ref="E31:E32"/>
    <mergeCell ref="F31:F32"/>
  </mergeCells>
  <pageMargins left="0.7" right="0.7" top="0.75" bottom="0.75" header="0.3" footer="0.3"/>
  <pageSetup scale="43"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PLANEACIÓN</cp:lastModifiedBy>
  <cp:lastPrinted>2022-09-08T19:28:10Z</cp:lastPrinted>
  <dcterms:created xsi:type="dcterms:W3CDTF">2019-02-27T16:51:04Z</dcterms:created>
  <dcterms:modified xsi:type="dcterms:W3CDTF">2022-09-08T19:47:48Z</dcterms:modified>
</cp:coreProperties>
</file>