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PLANEACIÓN\Documents\PLANEACION 2016-2022\2019\26-PLAN DE ACCIÓN 2019\SEGUIMIENTOS PA 2019\"/>
    </mc:Choice>
  </mc:AlternateContent>
  <xr:revisionPtr revIDLastSave="0" documentId="13_ncr:1_{4055CF33-8E7B-4B4D-B5A0-9204E7D8F889}" xr6:coauthVersionLast="36" xr6:coauthVersionMax="36" xr10:uidLastSave="{00000000-0000-0000-0000-000000000000}"/>
  <bookViews>
    <workbookView xWindow="0" yWindow="0" windowWidth="20490" windowHeight="7755" xr2:uid="{00000000-000D-0000-FFFF-FFFF00000000}"/>
  </bookViews>
  <sheets>
    <sheet name="PLAN DE ACCIÓN 2019"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H5" i="1" s="1"/>
  <c r="G28" i="1" l="1"/>
  <c r="H27" i="1"/>
  <c r="H10" i="1" l="1"/>
  <c r="G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Portatil</author>
  </authors>
  <commentList>
    <comment ref="E2" authorId="0" shapeId="0" xr:uid="{00000000-0006-0000-0000-000001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xr:uid="{00000000-0006-0000-0000-000002000000}">
      <text>
        <r>
          <rPr>
            <b/>
            <sz val="9"/>
            <color indexed="81"/>
            <rFont val="Tahoma"/>
            <family val="2"/>
          </rPr>
          <t>Portatil:</t>
        </r>
        <r>
          <rPr>
            <sz val="9"/>
            <color indexed="81"/>
            <rFont val="Tahoma"/>
            <family val="2"/>
          </rPr>
          <t xml:space="preserve">
No hay linea base</t>
        </r>
      </text>
    </comment>
    <comment ref="E12" authorId="0" shapeId="0" xr:uid="{00000000-0006-0000-0000-000003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xr:uid="{00000000-0006-0000-0000-000004000000}">
      <text>
        <r>
          <rPr>
            <b/>
            <sz val="9"/>
            <color indexed="81"/>
            <rFont val="Tahoma"/>
            <family val="2"/>
          </rPr>
          <t>Portatil:</t>
        </r>
        <r>
          <rPr>
            <sz val="9"/>
            <color indexed="81"/>
            <rFont val="Tahoma"/>
            <family val="2"/>
          </rPr>
          <t xml:space="preserve">
No hay linea base</t>
        </r>
      </text>
    </comment>
    <comment ref="E20" authorId="0" shapeId="0" xr:uid="{00000000-0006-0000-0000-000005000000}">
      <text>
        <r>
          <rPr>
            <b/>
            <sz val="9"/>
            <color indexed="81"/>
            <rFont val="Tahoma"/>
            <family val="2"/>
          </rPr>
          <t>Portatil:</t>
        </r>
        <r>
          <rPr>
            <sz val="9"/>
            <color indexed="81"/>
            <rFont val="Tahoma"/>
            <family val="2"/>
          </rPr>
          <t xml:space="preserve">
No es claro el resultado de este indicador</t>
        </r>
      </text>
    </comment>
    <comment ref="E21" authorId="0" shapeId="0" xr:uid="{00000000-0006-0000-0000-000006000000}">
      <text>
        <r>
          <rPr>
            <b/>
            <sz val="9"/>
            <color indexed="81"/>
            <rFont val="Tahoma"/>
            <family val="2"/>
          </rPr>
          <t>Portatil:</t>
        </r>
        <r>
          <rPr>
            <sz val="9"/>
            <color indexed="81"/>
            <rFont val="Tahoma"/>
            <family val="2"/>
          </rPr>
          <t xml:space="preserve">
No es claro el indicador y por tanto la meta tampoco.</t>
        </r>
      </text>
    </comment>
    <comment ref="E23" authorId="0" shapeId="0" xr:uid="{00000000-0006-0000-0000-000007000000}">
      <text>
        <r>
          <rPr>
            <b/>
            <sz val="9"/>
            <color indexed="81"/>
            <rFont val="Tahoma"/>
            <family val="2"/>
          </rPr>
          <t>Portatil:</t>
        </r>
        <r>
          <rPr>
            <sz val="9"/>
            <color indexed="81"/>
            <rFont val="Tahoma"/>
            <family val="2"/>
          </rPr>
          <t xml:space="preserve">
No es claro el indicador</t>
        </r>
      </text>
    </comment>
    <comment ref="E26" authorId="0" shapeId="0" xr:uid="{00000000-0006-0000-0000-00000800000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<sst xmlns="http://schemas.openxmlformats.org/spreadsheetml/2006/main" count="152" uniqueCount="108">
  <si>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</si>
  <si>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</si>
  <si>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</si>
  <si>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</si>
  <si>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</si>
  <si>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</si>
  <si>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</si>
  <si>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</si>
  <si>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</si>
  <si>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</si>
  <si>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</si>
  <si>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</si>
  <si>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</si>
  <si>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</si>
  <si>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</si>
  <si>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</si>
  <si>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</si>
  <si>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</si>
  <si>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</si>
  <si>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</si>
  <si>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</si>
  <si>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</si>
  <si>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</si>
  <si>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 xml:space="preserve">diseñar e Implementar una política de internacionalización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</si>
  <si>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</si>
  <si>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</si>
  <si>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</si>
  <si>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</si>
  <si>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</si>
  <si>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</si>
  <si>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</si>
  <si>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</si>
  <si>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</si>
  <si>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</si>
  <si>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</si>
  <si>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</si>
  <si>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</si>
  <si>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</si>
  <si>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</si>
  <si>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</si>
  <si>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</si>
  <si>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</si>
  <si>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</si>
  <si>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</si>
  <si>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</si>
  <si>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</si>
  <si>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</si>
  <si>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</si>
  <si>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</si>
  <si>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</si>
  <si>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</si>
  <si>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</si>
  <si>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</si>
  <si>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</si>
  <si>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</si>
  <si>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</si>
  <si>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</si>
  <si>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</si>
  <si>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</si>
  <si>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</si>
  <si>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</si>
  <si>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</si>
  <si>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</si>
  <si>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</si>
  <si>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</si>
  <si>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</si>
  <si>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</si>
  <si>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</si>
  <si>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</si>
  <si>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</si>
  <si>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</si>
  <si>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</si>
  <si>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</si>
  <si>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</si>
  <si>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</si>
  <si>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</si>
  <si>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</si>
  <si>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</si>
  <si>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</si>
  <si>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</si>
  <si>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</si>
  <si>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</si>
  <si>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</si>
  <si>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</si>
  <si>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</si>
  <si>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</si>
  <si>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</si>
  <si>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Se inicia la etapa pre contractual del profesional que estará vinculado para diseñar material y contenido didactico en lenguas e impartir clases de creole. Así como de la profesional que impartirá clases de inglés a los cursos de extensión.</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</si>
  <si>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</si>
  <si>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PRIMER SEGUIMIENTO 2019</t>
  </si>
  <si>
    <t>Se inicia el proceso para identificar las necesidades a nivel regional</t>
  </si>
  <si>
    <t>Se realizan las estrategias pertinentes para aumentar el acceso, permanencia y cobertura, en conjunto con el área de Bienestar institucional</t>
  </si>
  <si>
    <t>Se incia el proceso para el desarrollo de estrategias</t>
  </si>
  <si>
    <t>Se incia con el proceso de contratación del personal de apoyo quien apoyará en la formulación de la política de internacionalización</t>
  </si>
  <si>
    <t>Se inicia proceso de contratación de los profesionales de apoyo para el MIPG
Se diseña la campaña Conquistando MIPG</t>
  </si>
  <si>
    <t>Se inicia con el proceso de contratación del profesional de apoyo.
Diagnóstico de las necesidades de gestión documental basado en el informe del MEN</t>
  </si>
  <si>
    <t>formulacion del plan estrategico de talento y contratación del profesional especializado para el diseño y ejecuón del sistema integrado de gestión en seguridad y salud en el trabajo</t>
  </si>
  <si>
    <t xml:space="preserve">Aplicación de la evaluación inicial del SGSST. Elaboración del plan de mejoramiento con el objeto de definir olan de acción según hallazgo de la evaluación inicial. Elaboración de ajuste y aprobación del Plan de Trabajo Anual del SGSST vigencia 2019. Actualización programa de capacitación. Actualización Programa Estilo de Vida Saludable. </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</si>
  <si>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</si>
  <si>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</si>
  <si>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</si>
  <si>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 xml:space="preserve">Se formula la política de gobierno y seguridad digital y se trabajan acciones </t>
  </si>
  <si>
    <t>Basado en el Plan de comunicaciones de la campaña YocreoenInfotep, se procede a ejecutar las actividades relacionadas con divulgación y promoción de las diferentes estrategias desde el área misional</t>
  </si>
  <si>
    <t>Se inicia con el proceso de contratación para realizar el diseño del Modelo de Autoevaluación</t>
  </si>
  <si>
    <t>Se inicia con el proceso de contratación para otorgar los incetivos no monetarios para los estudiantes</t>
  </si>
  <si>
    <t xml:space="preserve">Contratación para poder realizar actividades  de movilidad a nivel nacional para participar en activiades, eventos y capacitaciones a nivel nacional. 
</t>
  </si>
  <si>
    <t>Fortalecer la institución con estrategias para mejorar la calidad, pertinencia y permanencia de los programa</t>
  </si>
  <si>
    <t>PLAN DE ACCIÓN 2019
INSTITUTO NACIONAL DE FORMACIÓN TÉCNICA Y PROFESIONAL - INFOTEP
31 de marzo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</si>
</sst>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_(&quot;$&quot;\ * \(#,##0\);_(&quot;$&quot;\ * &quot;-&quot;_);_(@_)"/>
    <numFmt numFmtId="165" formatCode="_(&quot;$&quot;\ * #,##0.00_);_(&quot;$&quot;\ * \(#,##0.00\);_(&quot;$&quot;\ * &quot;-&quot;??_);_(@_)"/>
    <numFmt numFmtId="166" formatCode="_-&quot;$&quot;* #,##0_-;\-&quot;$&quot;* #,##0_-;_-&quot;$&quot;* &quot;-&quot;??_-;_-@_-"/>
    <numFmt numFmtId="167" formatCode="_-&quot;$&quot;* #,##0.00_-;\-&quot;$&quot;* #,##0.00_-;_-&quot;$&quot;* &quot;-&quot;??_-;_-@_-"/>
    <numFmt numFmtId="169" formatCode="_(&quot;$&quot;\ * #,##0_);_(&quot;$&quot;\ * \(#,##0\);_(&quot;$&quot;\ *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9" fontId="8" fillId="0" borderId="0" applyFill="0" applyBorder="0" applyProtection="0">
      <alignment horizontal="left" vertical="center"/>
    </xf>
  </cellStyleXfs>
  <cellXfs count="87">
    <xf numFmtId="0" fontId="0" fillId="0" borderId="0" xfId="0"/>
    <xf numFmtId="166" fontId="4" fillId="0" borderId="9" xfId="1" applyNumberFormat="1" applyFont="1" applyFill="1" applyBorder="1" applyAlignment="1">
      <alignment vertical="center"/>
    </xf>
    <xf numFmtId="166" fontId="4" fillId="0" borderId="15" xfId="1" applyNumberFormat="1" applyFont="1" applyFill="1" applyBorder="1" applyAlignment="1">
      <alignment vertical="center"/>
    </xf>
    <xf numFmtId="0" fontId="0" fillId="0" borderId="0" xfId="0" applyFont="1" applyFill="1"/>
    <xf numFmtId="0" fontId="3" fillId="0" borderId="11" xfId="0" applyFont="1" applyFill="1" applyBorder="1" applyAlignment="1">
      <alignment vertical="center" wrapText="1"/>
    </xf>
    <xf numFmtId="0" fontId="0" fillId="0" borderId="7" xfId="0" applyFont="1" applyFill="1" applyBorder="1" applyAlignment="1">
      <alignment vertical="center" wrapText="1"/>
    </xf>
    <xf numFmtId="0" fontId="0" fillId="0" borderId="17" xfId="0" applyFont="1" applyFill="1" applyBorder="1" applyAlignment="1">
      <alignment vertical="center" wrapText="1"/>
    </xf>
    <xf numFmtId="0" fontId="3" fillId="0" borderId="10" xfId="0" applyFont="1" applyFill="1" applyBorder="1" applyAlignment="1">
      <alignment vertical="center" wrapText="1"/>
    </xf>
    <xf numFmtId="0" fontId="3" fillId="0" borderId="6" xfId="0" applyFont="1" applyFill="1" applyBorder="1" applyAlignment="1">
      <alignment horizontal="center" vertical="center" wrapText="1"/>
    </xf>
    <xf numFmtId="0" fontId="9" fillId="0" borderId="7"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vertical="center" wrapText="1"/>
    </xf>
    <xf numFmtId="9" fontId="3" fillId="0" borderId="7" xfId="0" applyNumberFormat="1" applyFont="1" applyFill="1" applyBorder="1" applyAlignment="1">
      <alignment horizontal="center"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0" fontId="0"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0" fontId="0" fillId="0" borderId="7" xfId="0" applyFont="1" applyFill="1" applyBorder="1" applyAlignment="1">
      <alignment horizontal="center" vertical="center"/>
    </xf>
    <xf numFmtId="0" fontId="5" fillId="0" borderId="7" xfId="0" applyFont="1" applyFill="1" applyBorder="1" applyAlignment="1">
      <alignment vertical="center" wrapText="1"/>
    </xf>
    <xf numFmtId="0" fontId="0" fillId="0" borderId="11"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0" borderId="0" xfId="0" applyNumberFormat="1" applyFont="1" applyFill="1"/>
    <xf numFmtId="0" fontId="0" fillId="0" borderId="7" xfId="0" applyFont="1" applyFill="1" applyBorder="1" applyAlignment="1">
      <alignment horizontal="center" vertical="center"/>
    </xf>
    <xf numFmtId="0" fontId="0" fillId="0" borderId="13" xfId="0" applyFont="1" applyFill="1" applyBorder="1" applyAlignment="1">
      <alignment horizontal="center" vertical="center"/>
    </xf>
    <xf numFmtId="0" fontId="3"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 fillId="0" borderId="12"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10" xfId="0" applyFont="1" applyFill="1" applyBorder="1" applyAlignment="1">
      <alignment vertical="center" wrapText="1"/>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7"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1" xfId="0"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1" fontId="3" fillId="0" borderId="10"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169" fontId="4" fillId="0" borderId="9" xfId="1" applyNumberFormat="1" applyFont="1" applyFill="1" applyBorder="1" applyAlignment="1">
      <alignment vertical="center"/>
    </xf>
    <xf numFmtId="169" fontId="4" fillId="0" borderId="15" xfId="1" applyNumberFormat="1" applyFont="1" applyFill="1" applyBorder="1" applyAlignment="1">
      <alignment vertical="center"/>
    </xf>
    <xf numFmtId="169" fontId="4" fillId="0" borderId="9" xfId="1" applyNumberFormat="1" applyFont="1" applyFill="1" applyBorder="1" applyAlignment="1">
      <alignment horizontal="center" vertical="center"/>
    </xf>
  </cellXfs>
  <cellStyles count="5">
    <cellStyle name="BodyStyle" xfId="4" xr:uid="{00000000-0005-0000-0000-000000000000}"/>
    <cellStyle name="Moneda" xfId="1" builtinId="4"/>
    <cellStyle name="Moneda [0] 2" xfId="2" xr:uid="{00000000-0005-0000-0000-000002000000}"/>
    <cellStyle name="Moneda 2" xfId="3" xr:uid="{00000000-0005-0000-0000-000003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
  <sheetViews>
    <sheetView tabSelected="1" zoomScale="86" zoomScaleNormal="86" workbookViewId="0">
      <selection activeCell="K17" sqref="K15:K17"/>
    </sheetView>
  </sheetViews>
  <sheetFormatPr baseColWidth="10" defaultRowHeight="20.100000000000001" customHeight="1" x14ac:dyDescent="0.25"/>
  <cols>
    <col min="1" max="1" width="11.42578125" style="3"/>
    <col min="2" max="3" width="11.42578125" style="3" customWidth="1"/>
    <col min="4" max="4" width="14.28515625" style="3" customWidth="1"/>
    <col min="5" max="5" width="24.140625" style="3" customWidth="1"/>
    <col min="6" max="8" width="11.42578125" style="3" customWidth="1"/>
    <col min="9" max="9" width="23.7109375" style="3" customWidth="1"/>
    <col min="10" max="10" width="29" style="3" customWidth="1"/>
    <col min="11" max="11" width="22.7109375" style="3" customWidth="1"/>
    <col min="12" max="16384" width="11.42578125" style="3"/>
  </cols>
  <sheetData>
    <row r="1" spans="1:11" ht="51.75" customHeight="1" thickBot="1" x14ac:dyDescent="0.3">
      <c r="A1" s="60" t="s">
        <v>107</v>
      </c>
      <c r="B1" s="61"/>
      <c r="C1" s="61"/>
      <c r="D1" s="61"/>
      <c r="E1" s="61"/>
      <c r="F1" s="61"/>
      <c r="G1" s="61"/>
      <c r="H1" s="61"/>
      <c r="I1" s="61"/>
      <c r="J1" s="61"/>
      <c r="K1" s="61"/>
    </row>
    <row r="2" spans="1:11" ht="20.100000000000001" customHeight="1" x14ac:dyDescent="0.25">
      <c r="A2" s="69" t="s">
        <v>1</v>
      </c>
      <c r="B2" s="71" t="s">
        <v>2</v>
      </c>
      <c r="C2" s="69" t="s">
        <v>3</v>
      </c>
      <c r="D2" s="73" t="s">
        <v>4</v>
      </c>
      <c r="E2" s="73" t="s">
        <v>5</v>
      </c>
      <c r="F2" s="73" t="s">
        <v>6</v>
      </c>
      <c r="G2" s="38" t="s">
        <v>65</v>
      </c>
      <c r="H2" s="73" t="s">
        <v>7</v>
      </c>
      <c r="I2" s="73" t="s">
        <v>8</v>
      </c>
      <c r="J2" s="38" t="s">
        <v>89</v>
      </c>
      <c r="K2" s="75" t="s">
        <v>9</v>
      </c>
    </row>
    <row r="3" spans="1:11" ht="20.100000000000001" customHeight="1" x14ac:dyDescent="0.25">
      <c r="A3" s="70"/>
      <c r="B3" s="72"/>
      <c r="C3" s="70"/>
      <c r="D3" s="74"/>
      <c r="E3" s="74"/>
      <c r="F3" s="74"/>
      <c r="G3" s="39"/>
      <c r="H3" s="74"/>
      <c r="I3" s="74"/>
      <c r="J3" s="39"/>
      <c r="K3" s="76"/>
    </row>
    <row r="4" spans="1:11" ht="20.100000000000001" customHeight="1" x14ac:dyDescent="0.25">
      <c r="A4" s="70"/>
      <c r="B4" s="72"/>
      <c r="C4" s="70"/>
      <c r="D4" s="74"/>
      <c r="E4" s="74"/>
      <c r="F4" s="74"/>
      <c r="G4" s="40"/>
      <c r="H4" s="74"/>
      <c r="I4" s="74"/>
      <c r="J4" s="40"/>
      <c r="K4" s="77"/>
    </row>
    <row r="5" spans="1:11" ht="74.25" customHeight="1" x14ac:dyDescent="0.25">
      <c r="A5" s="36"/>
      <c r="B5" s="67" t="s">
        <v>106</v>
      </c>
      <c r="C5" s="78" t="s">
        <v>11</v>
      </c>
      <c r="D5" s="80" t="s">
        <v>12</v>
      </c>
      <c r="E5" s="80" t="s">
        <v>77</v>
      </c>
      <c r="F5" s="80" t="s">
        <v>13</v>
      </c>
      <c r="G5" s="4">
        <f>73</f>
        <v>73</v>
      </c>
      <c r="H5" s="81">
        <f>(G5*1.3)</f>
        <v>94.9</v>
      </c>
      <c r="I5" s="5" t="s">
        <v>14</v>
      </c>
      <c r="J5" s="6" t="s">
        <v>90</v>
      </c>
      <c r="K5" s="1">
        <v>50000000</v>
      </c>
    </row>
    <row r="6" spans="1:11" ht="115.5" customHeight="1" x14ac:dyDescent="0.25">
      <c r="A6" s="36"/>
      <c r="B6" s="67"/>
      <c r="C6" s="79"/>
      <c r="D6" s="58"/>
      <c r="E6" s="59"/>
      <c r="F6" s="59"/>
      <c r="G6" s="7"/>
      <c r="H6" s="82"/>
      <c r="I6" s="5" t="s">
        <v>15</v>
      </c>
      <c r="J6" s="6" t="s">
        <v>91</v>
      </c>
      <c r="K6" s="1">
        <v>80000000</v>
      </c>
    </row>
    <row r="7" spans="1:11" ht="129.75" customHeight="1" x14ac:dyDescent="0.25">
      <c r="A7" s="36"/>
      <c r="B7" s="67"/>
      <c r="C7" s="8" t="s">
        <v>16</v>
      </c>
      <c r="D7" s="58"/>
      <c r="E7" s="9" t="s">
        <v>17</v>
      </c>
      <c r="F7" s="10" t="s">
        <v>13</v>
      </c>
      <c r="G7" s="11">
        <f>73+71</f>
        <v>144</v>
      </c>
      <c r="H7" s="10">
        <v>200</v>
      </c>
      <c r="I7" s="5" t="s">
        <v>18</v>
      </c>
      <c r="J7" s="6" t="s">
        <v>92</v>
      </c>
      <c r="K7" s="1">
        <v>100000000</v>
      </c>
    </row>
    <row r="8" spans="1:11" ht="409.5" customHeight="1" x14ac:dyDescent="0.25">
      <c r="A8" s="36"/>
      <c r="B8" s="67"/>
      <c r="C8" s="12" t="s">
        <v>19</v>
      </c>
      <c r="D8" s="58"/>
      <c r="E8" s="7" t="s">
        <v>20</v>
      </c>
      <c r="F8" s="10" t="s">
        <v>21</v>
      </c>
      <c r="G8" s="10" t="s">
        <v>66</v>
      </c>
      <c r="H8" s="13">
        <v>0.6</v>
      </c>
      <c r="I8" s="5" t="s">
        <v>22</v>
      </c>
      <c r="J8" s="6" t="s">
        <v>86</v>
      </c>
      <c r="K8" s="1">
        <v>80000000</v>
      </c>
    </row>
    <row r="9" spans="1:11" ht="115.5" customHeight="1" x14ac:dyDescent="0.25">
      <c r="A9" s="36"/>
      <c r="B9" s="67"/>
      <c r="C9" s="12"/>
      <c r="D9" s="58"/>
      <c r="E9" s="14" t="s">
        <v>23</v>
      </c>
      <c r="F9" s="10" t="s">
        <v>24</v>
      </c>
      <c r="G9" s="10">
        <v>0</v>
      </c>
      <c r="H9" s="10">
        <v>1</v>
      </c>
      <c r="I9" s="5" t="s">
        <v>25</v>
      </c>
      <c r="J9" s="6" t="s">
        <v>93</v>
      </c>
      <c r="K9" s="1">
        <v>20000000</v>
      </c>
    </row>
    <row r="10" spans="1:11" ht="310.5" customHeight="1" thickBot="1" x14ac:dyDescent="0.3">
      <c r="A10" s="36"/>
      <c r="B10" s="67"/>
      <c r="C10" s="15"/>
      <c r="D10" s="83"/>
      <c r="E10" s="16" t="s">
        <v>26</v>
      </c>
      <c r="F10" s="17" t="s">
        <v>21</v>
      </c>
      <c r="G10" s="17">
        <v>25</v>
      </c>
      <c r="H10" s="18">
        <f>(25*1.3)</f>
        <v>32.5</v>
      </c>
      <c r="I10" s="19" t="s">
        <v>87</v>
      </c>
      <c r="J10" s="19" t="s">
        <v>88</v>
      </c>
      <c r="K10" s="2">
        <v>70000000</v>
      </c>
    </row>
    <row r="11" spans="1:11" ht="50.1" customHeight="1" thickBot="1" x14ac:dyDescent="0.3">
      <c r="A11" s="60" t="s">
        <v>0</v>
      </c>
      <c r="B11" s="61"/>
      <c r="C11" s="61"/>
      <c r="D11" s="61"/>
      <c r="E11" s="61"/>
      <c r="F11" s="61"/>
      <c r="G11" s="61"/>
      <c r="H11" s="61"/>
      <c r="I11" s="61"/>
      <c r="J11" s="61"/>
      <c r="K11" s="61"/>
    </row>
    <row r="12" spans="1:11" ht="50.1" customHeight="1" x14ac:dyDescent="0.25">
      <c r="A12" s="68" t="s">
        <v>1</v>
      </c>
      <c r="B12" s="41" t="s">
        <v>2</v>
      </c>
      <c r="C12" s="41" t="s">
        <v>3</v>
      </c>
      <c r="D12" s="41" t="s">
        <v>4</v>
      </c>
      <c r="E12" s="41" t="s">
        <v>5</v>
      </c>
      <c r="F12" s="41" t="s">
        <v>6</v>
      </c>
      <c r="G12" s="57" t="s">
        <v>65</v>
      </c>
      <c r="H12" s="41" t="s">
        <v>7</v>
      </c>
      <c r="I12" s="62" t="s">
        <v>8</v>
      </c>
      <c r="J12" s="38" t="s">
        <v>89</v>
      </c>
      <c r="K12" s="64" t="s">
        <v>9</v>
      </c>
    </row>
    <row r="13" spans="1:11" ht="50.1" customHeight="1" x14ac:dyDescent="0.25">
      <c r="A13" s="36"/>
      <c r="B13" s="42"/>
      <c r="C13" s="42"/>
      <c r="D13" s="42"/>
      <c r="E13" s="42"/>
      <c r="F13" s="42"/>
      <c r="G13" s="58"/>
      <c r="H13" s="42"/>
      <c r="I13" s="63"/>
      <c r="J13" s="39"/>
      <c r="K13" s="65"/>
    </row>
    <row r="14" spans="1:11" ht="50.1" customHeight="1" x14ac:dyDescent="0.25">
      <c r="A14" s="36"/>
      <c r="B14" s="42"/>
      <c r="C14" s="42"/>
      <c r="D14" s="42"/>
      <c r="E14" s="42"/>
      <c r="F14" s="42"/>
      <c r="G14" s="59"/>
      <c r="H14" s="42"/>
      <c r="I14" s="63"/>
      <c r="J14" s="40"/>
      <c r="K14" s="66"/>
    </row>
    <row r="15" spans="1:11" ht="90" x14ac:dyDescent="0.25">
      <c r="A15" s="8" t="s">
        <v>10</v>
      </c>
      <c r="B15" s="42" t="s">
        <v>27</v>
      </c>
      <c r="C15" s="37" t="s">
        <v>28</v>
      </c>
      <c r="D15" s="20" t="s">
        <v>29</v>
      </c>
      <c r="E15" s="49" t="s">
        <v>69</v>
      </c>
      <c r="F15" s="21" t="s">
        <v>21</v>
      </c>
      <c r="G15" s="22">
        <v>0.7</v>
      </c>
      <c r="H15" s="23">
        <v>0.8</v>
      </c>
      <c r="I15" s="5" t="s">
        <v>30</v>
      </c>
      <c r="J15" s="6" t="s">
        <v>94</v>
      </c>
      <c r="K15" s="86">
        <v>60000000</v>
      </c>
    </row>
    <row r="16" spans="1:11" ht="105" x14ac:dyDescent="0.25">
      <c r="A16" s="8" t="s">
        <v>31</v>
      </c>
      <c r="B16" s="42"/>
      <c r="C16" s="37"/>
      <c r="D16" s="20" t="s">
        <v>32</v>
      </c>
      <c r="E16" s="50"/>
      <c r="F16" s="21" t="s">
        <v>21</v>
      </c>
      <c r="G16" s="22">
        <v>0.3</v>
      </c>
      <c r="H16" s="23">
        <v>0.6</v>
      </c>
      <c r="I16" s="5" t="s">
        <v>33</v>
      </c>
      <c r="J16" s="6" t="s">
        <v>95</v>
      </c>
      <c r="K16" s="86">
        <v>60000000</v>
      </c>
    </row>
    <row r="17" spans="1:11" ht="120" x14ac:dyDescent="0.25">
      <c r="A17" s="36" t="s">
        <v>34</v>
      </c>
      <c r="B17" s="42"/>
      <c r="C17" s="37" t="s">
        <v>35</v>
      </c>
      <c r="D17" s="20" t="s">
        <v>32</v>
      </c>
      <c r="E17" s="5" t="s">
        <v>67</v>
      </c>
      <c r="F17" s="21" t="s">
        <v>24</v>
      </c>
      <c r="G17" s="21">
        <v>6</v>
      </c>
      <c r="H17" s="24">
        <v>6</v>
      </c>
      <c r="I17" s="5" t="s">
        <v>68</v>
      </c>
      <c r="J17" s="6" t="s">
        <v>96</v>
      </c>
      <c r="K17" s="84">
        <v>15000000</v>
      </c>
    </row>
    <row r="18" spans="1:11" ht="225" x14ac:dyDescent="0.25">
      <c r="A18" s="36"/>
      <c r="B18" s="42"/>
      <c r="C18" s="37"/>
      <c r="D18" s="20" t="s">
        <v>32</v>
      </c>
      <c r="E18" s="25" t="s">
        <v>79</v>
      </c>
      <c r="F18" s="21" t="s">
        <v>21</v>
      </c>
      <c r="G18" s="22">
        <v>0.5</v>
      </c>
      <c r="H18" s="23">
        <v>0.9</v>
      </c>
      <c r="I18" s="5" t="s">
        <v>36</v>
      </c>
      <c r="J18" s="6" t="s">
        <v>97</v>
      </c>
      <c r="K18" s="84">
        <v>100000000</v>
      </c>
    </row>
    <row r="19" spans="1:11" ht="90" x14ac:dyDescent="0.25">
      <c r="A19" s="36"/>
      <c r="B19" s="42"/>
      <c r="C19" s="26" t="s">
        <v>37</v>
      </c>
      <c r="D19" s="20" t="s">
        <v>32</v>
      </c>
      <c r="E19" s="26" t="s">
        <v>37</v>
      </c>
      <c r="F19" s="27" t="s">
        <v>24</v>
      </c>
      <c r="G19" s="27">
        <v>1</v>
      </c>
      <c r="H19" s="28">
        <v>1</v>
      </c>
      <c r="I19" s="5" t="s">
        <v>75</v>
      </c>
      <c r="J19" s="6" t="s">
        <v>100</v>
      </c>
      <c r="K19" s="84">
        <v>150000000</v>
      </c>
    </row>
    <row r="20" spans="1:11" ht="135" x14ac:dyDescent="0.25">
      <c r="A20" s="36"/>
      <c r="B20" s="42"/>
      <c r="C20" s="20" t="s">
        <v>38</v>
      </c>
      <c r="D20" s="20" t="s">
        <v>32</v>
      </c>
      <c r="E20" s="25" t="s">
        <v>80</v>
      </c>
      <c r="F20" s="21" t="s">
        <v>21</v>
      </c>
      <c r="G20" s="22">
        <v>0.6</v>
      </c>
      <c r="H20" s="23">
        <v>0.9</v>
      </c>
      <c r="I20" s="5" t="s">
        <v>39</v>
      </c>
      <c r="J20" s="6" t="s">
        <v>101</v>
      </c>
      <c r="K20" s="84">
        <v>300000000</v>
      </c>
    </row>
    <row r="21" spans="1:11" ht="78" customHeight="1" x14ac:dyDescent="0.25">
      <c r="A21" s="36" t="s">
        <v>31</v>
      </c>
      <c r="B21" s="42"/>
      <c r="C21" s="37" t="s">
        <v>40</v>
      </c>
      <c r="D21" s="20" t="s">
        <v>29</v>
      </c>
      <c r="E21" s="5" t="s">
        <v>41</v>
      </c>
      <c r="F21" s="21" t="s">
        <v>24</v>
      </c>
      <c r="G21" s="21">
        <v>1</v>
      </c>
      <c r="H21" s="24">
        <v>1</v>
      </c>
      <c r="I21" s="5" t="s">
        <v>70</v>
      </c>
      <c r="J21" s="46" t="s">
        <v>102</v>
      </c>
      <c r="K21" s="84">
        <v>50000000</v>
      </c>
    </row>
    <row r="22" spans="1:11" ht="84.75" customHeight="1" x14ac:dyDescent="0.25">
      <c r="A22" s="36"/>
      <c r="B22" s="42"/>
      <c r="C22" s="37"/>
      <c r="D22" s="20" t="s">
        <v>29</v>
      </c>
      <c r="E22" s="5" t="s">
        <v>42</v>
      </c>
      <c r="F22" s="21" t="s">
        <v>21</v>
      </c>
      <c r="G22" s="22">
        <v>0.8</v>
      </c>
      <c r="H22" s="23">
        <v>0.9</v>
      </c>
      <c r="I22" s="5" t="s">
        <v>43</v>
      </c>
      <c r="J22" s="47"/>
      <c r="K22" s="84">
        <v>70000000</v>
      </c>
    </row>
    <row r="23" spans="1:11" ht="94.5" customHeight="1" x14ac:dyDescent="0.25">
      <c r="A23" s="36" t="s">
        <v>10</v>
      </c>
      <c r="B23" s="42"/>
      <c r="C23" s="37" t="s">
        <v>44</v>
      </c>
      <c r="D23" s="20" t="s">
        <v>12</v>
      </c>
      <c r="E23" s="25" t="s">
        <v>81</v>
      </c>
      <c r="F23" s="21" t="s">
        <v>24</v>
      </c>
      <c r="G23" s="21">
        <v>1</v>
      </c>
      <c r="H23" s="24">
        <v>1</v>
      </c>
      <c r="I23" s="5" t="s">
        <v>71</v>
      </c>
      <c r="J23" s="46" t="s">
        <v>103</v>
      </c>
      <c r="K23" s="84">
        <v>10000000</v>
      </c>
    </row>
    <row r="24" spans="1:11" ht="50.1" customHeight="1" x14ac:dyDescent="0.25">
      <c r="A24" s="36"/>
      <c r="B24" s="42"/>
      <c r="C24" s="37"/>
      <c r="D24" s="20" t="s">
        <v>12</v>
      </c>
      <c r="E24" s="5" t="s">
        <v>45</v>
      </c>
      <c r="F24" s="21" t="s">
        <v>21</v>
      </c>
      <c r="G24" s="21">
        <v>0</v>
      </c>
      <c r="H24" s="23">
        <v>0.85</v>
      </c>
      <c r="I24" s="5" t="s">
        <v>46</v>
      </c>
      <c r="J24" s="47"/>
      <c r="K24" s="84">
        <v>30000000</v>
      </c>
    </row>
    <row r="25" spans="1:11" ht="135" x14ac:dyDescent="0.25">
      <c r="A25" s="36"/>
      <c r="B25" s="42"/>
      <c r="C25" s="20" t="s">
        <v>47</v>
      </c>
      <c r="D25" s="24" t="s">
        <v>48</v>
      </c>
      <c r="E25" s="5" t="s">
        <v>76</v>
      </c>
      <c r="F25" s="21" t="s">
        <v>24</v>
      </c>
      <c r="G25" s="21">
        <v>0</v>
      </c>
      <c r="H25" s="24">
        <v>1</v>
      </c>
      <c r="I25" s="5" t="s">
        <v>72</v>
      </c>
      <c r="J25" s="6" t="s">
        <v>98</v>
      </c>
      <c r="K25" s="84">
        <v>150000000</v>
      </c>
    </row>
    <row r="26" spans="1:11" ht="171.75" customHeight="1" x14ac:dyDescent="0.25">
      <c r="A26" s="36"/>
      <c r="B26" s="42"/>
      <c r="C26" s="5" t="s">
        <v>49</v>
      </c>
      <c r="D26" s="20" t="s">
        <v>50</v>
      </c>
      <c r="E26" s="29" t="s">
        <v>78</v>
      </c>
      <c r="F26" s="21" t="s">
        <v>21</v>
      </c>
      <c r="G26" s="22">
        <v>0.5</v>
      </c>
      <c r="H26" s="23">
        <v>0.9</v>
      </c>
      <c r="I26" s="5" t="s">
        <v>73</v>
      </c>
      <c r="J26" s="6" t="s">
        <v>82</v>
      </c>
      <c r="K26" s="84">
        <v>60000000</v>
      </c>
    </row>
    <row r="27" spans="1:11" ht="84.75" customHeight="1" x14ac:dyDescent="0.25">
      <c r="A27" s="36"/>
      <c r="B27" s="42"/>
      <c r="C27" s="20" t="s">
        <v>51</v>
      </c>
      <c r="D27" s="20" t="s">
        <v>74</v>
      </c>
      <c r="E27" s="5" t="s">
        <v>52</v>
      </c>
      <c r="F27" s="21" t="s">
        <v>24</v>
      </c>
      <c r="G27" s="21">
        <v>4</v>
      </c>
      <c r="H27" s="24">
        <f>(4*1.5)</f>
        <v>6</v>
      </c>
      <c r="I27" s="5" t="s">
        <v>53</v>
      </c>
      <c r="J27" s="6" t="s">
        <v>99</v>
      </c>
      <c r="K27" s="84">
        <v>55135334</v>
      </c>
    </row>
    <row r="28" spans="1:11" ht="331.5" customHeight="1" x14ac:dyDescent="0.25">
      <c r="A28" s="36"/>
      <c r="B28" s="42"/>
      <c r="C28" s="30"/>
      <c r="D28" s="20" t="s">
        <v>55</v>
      </c>
      <c r="E28" s="5" t="s">
        <v>54</v>
      </c>
      <c r="F28" s="27" t="s">
        <v>24</v>
      </c>
      <c r="G28" s="27">
        <f>73+71+43+264+150</f>
        <v>601</v>
      </c>
      <c r="H28" s="28">
        <v>640</v>
      </c>
      <c r="I28" s="5" t="s">
        <v>56</v>
      </c>
      <c r="J28" s="6" t="s">
        <v>83</v>
      </c>
      <c r="K28" s="84">
        <v>29880000</v>
      </c>
    </row>
    <row r="29" spans="1:11" ht="409.6" x14ac:dyDescent="0.25">
      <c r="A29" s="36"/>
      <c r="B29" s="42"/>
      <c r="C29" s="37" t="s">
        <v>57</v>
      </c>
      <c r="D29" s="20" t="s">
        <v>55</v>
      </c>
      <c r="E29" s="54" t="s">
        <v>58</v>
      </c>
      <c r="F29" s="51" t="s">
        <v>24</v>
      </c>
      <c r="G29" s="51">
        <v>601</v>
      </c>
      <c r="H29" s="43">
        <v>640</v>
      </c>
      <c r="I29" s="5" t="s">
        <v>59</v>
      </c>
      <c r="J29" s="6" t="s">
        <v>84</v>
      </c>
      <c r="K29" s="84">
        <v>90000000</v>
      </c>
    </row>
    <row r="30" spans="1:11" ht="75.75" customHeight="1" x14ac:dyDescent="0.25">
      <c r="A30" s="36"/>
      <c r="B30" s="42"/>
      <c r="C30" s="37"/>
      <c r="D30" s="20" t="s">
        <v>55</v>
      </c>
      <c r="E30" s="54"/>
      <c r="F30" s="52"/>
      <c r="G30" s="52"/>
      <c r="H30" s="44"/>
      <c r="I30" s="5" t="s">
        <v>60</v>
      </c>
      <c r="J30" s="6" t="s">
        <v>85</v>
      </c>
      <c r="K30" s="84">
        <v>80000000</v>
      </c>
    </row>
    <row r="31" spans="1:11" ht="120" x14ac:dyDescent="0.25">
      <c r="A31" s="36"/>
      <c r="B31" s="42"/>
      <c r="C31" s="37" t="s">
        <v>61</v>
      </c>
      <c r="D31" s="20" t="s">
        <v>55</v>
      </c>
      <c r="E31" s="54" t="s">
        <v>62</v>
      </c>
      <c r="F31" s="51" t="s">
        <v>24</v>
      </c>
      <c r="G31" s="51">
        <v>73</v>
      </c>
      <c r="H31" s="34">
        <v>113</v>
      </c>
      <c r="I31" s="5" t="s">
        <v>63</v>
      </c>
      <c r="J31" s="6" t="s">
        <v>105</v>
      </c>
      <c r="K31" s="84">
        <v>16000000</v>
      </c>
    </row>
    <row r="32" spans="1:11" ht="75.75" thickBot="1" x14ac:dyDescent="0.3">
      <c r="A32" s="45"/>
      <c r="B32" s="48"/>
      <c r="C32" s="55"/>
      <c r="D32" s="31" t="s">
        <v>55</v>
      </c>
      <c r="E32" s="56"/>
      <c r="F32" s="53"/>
      <c r="G32" s="53"/>
      <c r="H32" s="35"/>
      <c r="I32" s="32" t="s">
        <v>64</v>
      </c>
      <c r="J32" s="19" t="s">
        <v>104</v>
      </c>
      <c r="K32" s="85">
        <v>50000000</v>
      </c>
    </row>
    <row r="33" spans="11:11" ht="50.1" customHeight="1" x14ac:dyDescent="0.25">
      <c r="K33" s="33"/>
    </row>
  </sheetData>
  <mergeCells count="53">
    <mergeCell ref="E5:E6"/>
    <mergeCell ref="F5:F6"/>
    <mergeCell ref="H5:H6"/>
    <mergeCell ref="D5:D10"/>
    <mergeCell ref="A1:K1"/>
    <mergeCell ref="A2:A4"/>
    <mergeCell ref="B2:B4"/>
    <mergeCell ref="C2:C4"/>
    <mergeCell ref="D2:D4"/>
    <mergeCell ref="E2:E4"/>
    <mergeCell ref="F2:F4"/>
    <mergeCell ref="H2:H4"/>
    <mergeCell ref="I2:I4"/>
    <mergeCell ref="K2:K4"/>
    <mergeCell ref="G2:G4"/>
    <mergeCell ref="J2:J4"/>
    <mergeCell ref="A5:A10"/>
    <mergeCell ref="B5:B10"/>
    <mergeCell ref="A12:A14"/>
    <mergeCell ref="B12:B14"/>
    <mergeCell ref="C12:C14"/>
    <mergeCell ref="C5:C6"/>
    <mergeCell ref="D12:D14"/>
    <mergeCell ref="E12:E14"/>
    <mergeCell ref="G12:G14"/>
    <mergeCell ref="A11:K11"/>
    <mergeCell ref="I12:I14"/>
    <mergeCell ref="K12:K14"/>
    <mergeCell ref="E15:E16"/>
    <mergeCell ref="G29:G30"/>
    <mergeCell ref="G31:G32"/>
    <mergeCell ref="C29:C30"/>
    <mergeCell ref="E29:E30"/>
    <mergeCell ref="F29:F30"/>
    <mergeCell ref="C31:C32"/>
    <mergeCell ref="E31:E32"/>
    <mergeCell ref="F31:F32"/>
    <mergeCell ref="H31:H32"/>
    <mergeCell ref="A17:A18"/>
    <mergeCell ref="C17:C18"/>
    <mergeCell ref="A19:A20"/>
    <mergeCell ref="J12:J14"/>
    <mergeCell ref="F12:F14"/>
    <mergeCell ref="H12:H14"/>
    <mergeCell ref="H29:H30"/>
    <mergeCell ref="A21:A22"/>
    <mergeCell ref="C21:C22"/>
    <mergeCell ref="A23:A32"/>
    <mergeCell ref="C23:C24"/>
    <mergeCell ref="J21:J22"/>
    <mergeCell ref="J23:J24"/>
    <mergeCell ref="B15:B32"/>
    <mergeCell ref="C15:C16"/>
  </mergeCells>
  <pageMargins left="0.7" right="0.7" top="0.75" bottom="0.75" header="0.3" footer="0.3"/>
  <pageSetup scale="50"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PLANEACIÓN</cp:lastModifiedBy>
  <cp:lastPrinted>2022-09-08T19:26:35Z</cp:lastPrinted>
  <dcterms:created xsi:type="dcterms:W3CDTF">2019-02-27T16:51:04Z</dcterms:created>
  <dcterms:modified xsi:type="dcterms:W3CDTF">2022-09-08T19:45:48Z</dcterms:modified>
</cp:coreProperties>
</file>