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FOTEP\Desktop\INFOTEP - PLANEACION 2016\1-PLANEACIÓN 2017\14-PLAN SECTORIAL 2016\3er SEGUIMIENTO TRIMESTRAL 2017\"/>
    </mc:Choice>
  </mc:AlternateContent>
  <bookViews>
    <workbookView xWindow="0" yWindow="0" windowWidth="24000" windowHeight="8670" tabRatio="698"/>
  </bookViews>
  <sheets>
    <sheet name="PLAN SECTORIAL 2017" sheetId="6" r:id="rId1"/>
    <sheet name="GESTIÓN MISIONAL Y GOBIERNO" sheetId="7" r:id="rId2"/>
    <sheet name="TRANSP. ANTICOR Y PARTIC CIUDAD" sheetId="1" r:id="rId3"/>
    <sheet name="GESTIÓN TALENTO HUMANO " sheetId="8" r:id="rId4"/>
    <sheet name="EFICIENCIA ADMINISTRATIVA" sheetId="3" r:id="rId5"/>
    <sheet name="GESTIÓN FINANCIERA" sheetId="4" r:id="rId6"/>
  </sheets>
  <calcPr calcId="152511"/>
</workbook>
</file>

<file path=xl/calcChain.xml><?xml version="1.0" encoding="utf-8"?>
<calcChain xmlns="http://schemas.openxmlformats.org/spreadsheetml/2006/main">
  <c r="O38" i="1" l="1"/>
  <c r="O32" i="1"/>
  <c r="O28" i="1"/>
  <c r="O25" i="1" l="1"/>
  <c r="O13" i="1"/>
  <c r="O10" i="1"/>
  <c r="P185" i="7"/>
  <c r="L176" i="7" l="1"/>
  <c r="F6" i="7" l="1"/>
  <c r="C179" i="7"/>
  <c r="C185" i="7"/>
</calcChain>
</file>

<file path=xl/comments1.xml><?xml version="1.0" encoding="utf-8"?>
<comments xmlns="http://schemas.openxmlformats.org/spreadsheetml/2006/main">
  <authors>
    <author>July Andrea Sandoval Rojas</author>
  </authors>
  <commentList>
    <comment ref="D42" authorId="0" shapeId="0">
      <text>
        <r>
          <rPr>
            <b/>
            <sz val="14"/>
            <color indexed="81"/>
            <rFont val="Tahoma"/>
            <family val="2"/>
          </rPr>
          <t>July Andrea Sandoval Rojas:
Un producto es un bien o servicio. Lo que acá se observa es que es un servicio de asesoría para fortalecer a las IES con oferta T&amp;T. Favor ajustarlo. Un convenio no es un producto.</t>
        </r>
      </text>
    </comment>
  </commentList>
</comments>
</file>

<file path=xl/sharedStrings.xml><?xml version="1.0" encoding="utf-8"?>
<sst xmlns="http://schemas.openxmlformats.org/spreadsheetml/2006/main" count="1980" uniqueCount="1047">
  <si>
    <t>Transparencia, Anticorrupción y Participación Ciudadana</t>
  </si>
  <si>
    <t xml:space="preserve">ESTRATEGIA 1:  </t>
  </si>
  <si>
    <t>NOMBRE DEL INDICADOR</t>
  </si>
  <si>
    <t>FORMULA DEL INDICADOR</t>
  </si>
  <si>
    <t xml:space="preserve">Proyección de cumplimiento del indicador % (Acumulado)                     </t>
  </si>
  <si>
    <t>ACTIVIDADES ESPECÍFICAS
(Tácticas)</t>
  </si>
  <si>
    <t>PRODUCTO</t>
  </si>
  <si>
    <t>PESO DE LA ESTRATEGIA
(Porcentaje)</t>
  </si>
  <si>
    <t xml:space="preserve"> 1er Trimestre</t>
  </si>
  <si>
    <t>2do Trimestre</t>
  </si>
  <si>
    <t xml:space="preserve"> 3er Trimestre</t>
  </si>
  <si>
    <t xml:space="preserve"> 4to Trimestre</t>
  </si>
  <si>
    <t>FECHA INICIO</t>
  </si>
  <si>
    <t>FECHA FINAL</t>
  </si>
  <si>
    <t xml:space="preserve">ESTRATEGIA 2:  </t>
  </si>
  <si>
    <t xml:space="preserve">ESTRATEGIA 3:  </t>
  </si>
  <si>
    <t xml:space="preserve">ESTRATEGIA 4:  </t>
  </si>
  <si>
    <t>Acciones estrategia rendición de cuentas</t>
  </si>
  <si>
    <t>META A 2017</t>
  </si>
  <si>
    <t>diciembre de 2017</t>
  </si>
  <si>
    <t>Documento elaborado y aprobado por todas las entidades del sector</t>
  </si>
  <si>
    <t>Política:</t>
  </si>
  <si>
    <t>Gestión del Talento Humano</t>
  </si>
  <si>
    <t>Acuerdos de gestión</t>
  </si>
  <si>
    <t>100% de vacantes definitivas reportadas</t>
  </si>
  <si>
    <t>100% de servidores vinculados en SIGEP</t>
  </si>
  <si>
    <t>Eficiencia Administrativa</t>
  </si>
  <si>
    <t>Actividades ejecutadas / actividades planeadas *100</t>
  </si>
  <si>
    <t>Racionalizar los tramites del sector</t>
  </si>
  <si>
    <t>Gestión Financiera</t>
  </si>
  <si>
    <t>90% del cumplimiento del Plan Anual de Adquisiciones</t>
  </si>
  <si>
    <t xml:space="preserve"> Plan anual de adquisiciones</t>
  </si>
  <si>
    <t>Realizar seguimiento al Plan Anual de Adquisiciones</t>
  </si>
  <si>
    <t>Plan anual de adquisiciones y actos  de contratación publicados</t>
  </si>
  <si>
    <t>Procesos adelantados en plataforma SECOP II</t>
  </si>
  <si>
    <t xml:space="preserve">Implementación de Normas Internacionales de Información Financiera (NIIF) y Normas Internacionales de Contabilidad para el Sector Publico (NICSP) </t>
  </si>
  <si>
    <t>Implementación de SECOP II en las entidades del sector</t>
  </si>
  <si>
    <t>100% de entidades contratando en línea</t>
  </si>
  <si>
    <t>Capacitaciones presenciales y virtuales de Colombia Compra eficiente en procesos de selección, herramientas y acuerdos marco.</t>
  </si>
  <si>
    <t>Reforzar mecanismos de control y registros de información relacionada con el vínculo laboral</t>
  </si>
  <si>
    <t xml:space="preserve">100% de novedades en el registro público de carrera administrativa </t>
  </si>
  <si>
    <t>Fortalecimiento de las capacidades de los servidores públicos</t>
  </si>
  <si>
    <t>Informe de resultados de evaluación del desempeño</t>
  </si>
  <si>
    <t>Implementar estrategias de lucha contra la corrupción</t>
  </si>
  <si>
    <t>Registro público de carrera</t>
  </si>
  <si>
    <t>PAC programado</t>
  </si>
  <si>
    <t>Reservas presupuestales</t>
  </si>
  <si>
    <t>Vigencias Futuras</t>
  </si>
  <si>
    <t>SECOP II implementado</t>
  </si>
  <si>
    <t>Procesos realizados en SECOP II / Total de procesos de la entidad* 100</t>
  </si>
  <si>
    <t xml:space="preserve">ESTRATEGIA 3: </t>
  </si>
  <si>
    <t xml:space="preserve">ESTRATEGIA 4: </t>
  </si>
  <si>
    <t>Alineación del Plan estratégico de Talento Humano (PETH) con la estrategia del sector educativo</t>
  </si>
  <si>
    <t>Integración de los Sistemas de Gestión</t>
  </si>
  <si>
    <t>gestión documental en las entidades del sector</t>
  </si>
  <si>
    <t xml:space="preserve">Seguimiento sectorial de la cadena presupuestal para el mejoramiento de la eficacia en la ejecución de recursos), plan de adquisiciones, PAC, e  implementación del presupuesto por resultados </t>
  </si>
  <si>
    <t>Implementar al 50% la gestión documental en cada entidad del sector</t>
  </si>
  <si>
    <t>FECHA DE EJECUCIÓN</t>
  </si>
  <si>
    <t>100% de la información publicada por entidad</t>
  </si>
  <si>
    <t>Información publicada en todas las páginas Web en el link de transparencia</t>
  </si>
  <si>
    <t>Incluir en el Plan de Institucional de capacitación (PIC) el tema de derecho de petición verbal.</t>
  </si>
  <si>
    <t>Actualizar los procesos y plataforma para la atención de PQRS verbales.</t>
  </si>
  <si>
    <t xml:space="preserve">Ejecutar la estrategia de rendición de cuentas publica </t>
  </si>
  <si>
    <t>Desarrollar al menos un ejercicio de colaboración e innovación abierta en cada EAV</t>
  </si>
  <si>
    <t>Preparación del Ejercicio, Análisis de Retos, Identificación del conocimiento aplicable, Desarrollo del ejercicio y Difusión y uso del desarrollo.</t>
  </si>
  <si>
    <t>Realizar o actualizar la caracterización del ciudadano y grupos de interés en cada entidad del sector.</t>
  </si>
  <si>
    <t>Número de hojas de vida actualizadas / Total de  hojas de vida *100</t>
  </si>
  <si>
    <t>Número de actividades realizadas en el periodo / Total actividades programadas en el periodo * 100</t>
  </si>
  <si>
    <t>Número de novedades registradas / Total de novedades presentadas en el periodo * 100</t>
  </si>
  <si>
    <t>Número de hojas de vida vinculadas / Total de  hojas de vida *100</t>
  </si>
  <si>
    <t>Número de actividades realizadas / Total de actividades establecidas para la ejecución del ejercicio de colaboración e innovación abierta * 100</t>
  </si>
  <si>
    <t>Número de actividades realizadas / Total de actividades establecidas para elaborar el proceso unificado PQRS de atención al ciudadano*100</t>
  </si>
  <si>
    <t>Número de acciones ejecutadas / Total de acciones planeadas *100</t>
  </si>
  <si>
    <t>Acuerdos Gerentes Públicos</t>
  </si>
  <si>
    <t>Suscripción de acuerdos de gestión</t>
  </si>
  <si>
    <t>Seguimiento a los acuerdos de gestión</t>
  </si>
  <si>
    <t xml:space="preserve">Reportar las novedades en el registro público de carrera administrativa </t>
  </si>
  <si>
    <t>Reporte de vacantes definitivas- OPEC</t>
  </si>
  <si>
    <t>90% de novedades registradas en SIGEP</t>
  </si>
  <si>
    <t>Novedades registradas actualizadas en SIGEP</t>
  </si>
  <si>
    <t>Registro y actualización de novedades en el SIGEP</t>
  </si>
  <si>
    <t>Reporte de novedades y Hojas de vida vinculadas en SIGEP</t>
  </si>
  <si>
    <t>Registrar las vacantes definitivas en el aplicativo que la CNSC disponga para tal fin</t>
  </si>
  <si>
    <t>Registro de las vacantes definitivas ante la CNSC</t>
  </si>
  <si>
    <t>Actualización del SIGEP</t>
  </si>
  <si>
    <t>Hojas de vida vinculadas en SIGEP</t>
  </si>
  <si>
    <t>Novedades registradas actualizadas / Total de novedades *100</t>
  </si>
  <si>
    <t>Actualización HV SIGEP</t>
  </si>
  <si>
    <t>80% de las hojas de vida de los secvidores actualizadas en el SIGEP</t>
  </si>
  <si>
    <t>Actualización novedades SIGEP</t>
  </si>
  <si>
    <t>Implementar el programa de Evaluación del Desempeño Laboral para servidores vinculados en provisionalidad.</t>
  </si>
  <si>
    <t>Evaluación del Desempeño Laboral para servidores vinculados en provisionalidad.</t>
  </si>
  <si>
    <t>Elaborar el instrumento de Evaluación del Desempeño Laboral para servidores vinculados en provisionalidad.</t>
  </si>
  <si>
    <t>Elaborar el acto administrativo que regula el programa de Evaluación del Desempeño Laboral para servidores vinculados en provisionalidad.</t>
  </si>
  <si>
    <t>Realizar actividades de sensibilización y capacitación a evaluados y evaluadores para la implementación del programa de evaluación del desempeño laboral de los servidores vinculados en provisionalidad (establecimiento de compromisos; evaluación periódica y evaluación definitiva).</t>
  </si>
  <si>
    <t xml:space="preserve">Realizar seguimiento a los evaluados y evaluadores para el establecimiento de compromisos laborales. </t>
  </si>
  <si>
    <t xml:space="preserve">Realizar seguimiento a los evaluados y evaluadores para la realización de la evaluación periódica. </t>
  </si>
  <si>
    <t>Presentar informe de seguimiento y avance de la evaluación periódica de los servidores vinculados en provisionalidad.</t>
  </si>
  <si>
    <t>Número de actividades de EDL para servidores vinculados en provisionalidad ejecutadas en el periodo / Número de actividades de EDL para servidores vinculados en provisionalidad programadas en el periodo * 100</t>
  </si>
  <si>
    <t>Elaborar el procedimiento o documento de Evaluación del Desempeño Laboral para servidores vinculados en provisionalidad.</t>
  </si>
  <si>
    <t>Expedir, publicar y difundir el acto administrativo a través de medios internos.</t>
  </si>
  <si>
    <t>Actualización HV del SIGEP</t>
  </si>
  <si>
    <t>Ejercicio de innovación abierta</t>
  </si>
  <si>
    <t>Número de acuerdos de gestión suscritos / Número cargos directivos de la EAV *100</t>
  </si>
  <si>
    <t>Entidades Adscritas y/o vinculadas con información publicada</t>
  </si>
  <si>
    <t>Cantidad de información publicada / Total de información que requiere publicación* 100</t>
  </si>
  <si>
    <t>Atención de PRQS verbales de Atención al Ciudadano</t>
  </si>
  <si>
    <t>Número de actividades del Plan de adquisiciones ejecutadas / Total de actividades del Plan adquisiciones programado*100</t>
  </si>
  <si>
    <t>Normas Internacionales NIIF  implementadas</t>
  </si>
  <si>
    <t>Porcentaje de avance en el proceso de alistamiento</t>
  </si>
  <si>
    <t>Sensibilización y acompañamiento a las entidades adscritas, de manera que acojan internamente la obligatoriedad de implementacion de NIIF a partir del 2018</t>
  </si>
  <si>
    <t>2 mesas de trabajo tecnicas</t>
  </si>
  <si>
    <t>Productos socializados</t>
  </si>
  <si>
    <t>Establecer el Impacto del cambio a NIIF en los distintos procesos y procedimientos de las entidades adscritas a traves de las asesorias que cada una de ellas contrate.</t>
  </si>
  <si>
    <t>Documento de diagnostico e impacto en sistemas de información, procesos y procedimientos</t>
  </si>
  <si>
    <t>01/072017</t>
  </si>
  <si>
    <t>Fijar los lineamientos de politica contable que deben manejar cada una de las entidades adscritas, una vez se implementen las NIIF en el 2018</t>
  </si>
  <si>
    <t>Documento de  manual de políticas aprobado por cada entidad adscrita</t>
  </si>
  <si>
    <t>preparacion del ESFA 2018 por parte de cada entidad adscrita</t>
  </si>
  <si>
    <t>Proceso de seguimiento a la ejecución del presupuesto implementado</t>
  </si>
  <si>
    <t>Avance en el proceso de seguimiento a la ejecución financiera de los recursos del presupuesto</t>
  </si>
  <si>
    <t>Realizar reportes periódicos de ejecución financiera y dar alertas</t>
  </si>
  <si>
    <t>Reportes de monitoreo</t>
  </si>
  <si>
    <t>PAC pagado Total / PAC asignado Total</t>
  </si>
  <si>
    <t>Sensibilizacion sobre el manejo eficiente del PAC</t>
  </si>
  <si>
    <t>Mesa de trabajo sobre mejores practicas de utilizacion de PAC</t>
  </si>
  <si>
    <t xml:space="preserve">12 informes </t>
  </si>
  <si>
    <t>Realizar seguimiento a la  ejecución de la reserva constituida por cada dependencia</t>
  </si>
  <si>
    <t>Reporte mensual de  ejecución de las reservas enviado a la OAPF y SGF</t>
  </si>
  <si>
    <t>Realizar seguimiento a las vigencias futuras aprobadas</t>
  </si>
  <si>
    <t>Reporte trimestral de  utilizacion de vigencias futuras enviado a la OAPF y SGF</t>
  </si>
  <si>
    <t>Vigencias Futuras ejecutadas / Vigencias futuras aprobadas* 100</t>
  </si>
  <si>
    <t>Área</t>
  </si>
  <si>
    <t>Dependencia</t>
  </si>
  <si>
    <t>Objetivo General</t>
  </si>
  <si>
    <t>Producto  (Definido como un Indicador de Producto)</t>
  </si>
  <si>
    <t>Unidad de Medida</t>
  </si>
  <si>
    <t>Meta 2017</t>
  </si>
  <si>
    <t>Meta después de modificación</t>
  </si>
  <si>
    <t xml:space="preserve">Justificación(es) </t>
  </si>
  <si>
    <t>Soporte de solicitud de justificación (correo, Oficio #, ambos Etc)</t>
  </si>
  <si>
    <t>1 VEPBM</t>
  </si>
  <si>
    <t>Cobertura - PAE</t>
  </si>
  <si>
    <t>Contribuir con el acceso y la permanencia escolar de los niños, niñas y adolescentes en edad escolar, registrados en la matricula oficial.</t>
  </si>
  <si>
    <t>Raciones alimentarias contratadas, para la atención a beneficiarios a través de los complementos alimentarios del PAE</t>
  </si>
  <si>
    <t>Número</t>
  </si>
  <si>
    <t>Plan estratégico de comunicaciones y actividades de promoción y divulgación del PAE ejecutado.</t>
  </si>
  <si>
    <t>Porcentaje</t>
  </si>
  <si>
    <t>Cobertura - Población Vulnerable</t>
  </si>
  <si>
    <t>Incrementar el acceso y  la  permanencia en la educación preescolar, básica y media de los niños, niñas adolescentes, jóvenes y adultos  víctimas del conflicto armado interno en situaciones de riesgo y/o emergencia.</t>
  </si>
  <si>
    <t>Servicios de asistencia técnica y monitoreo a Secretarías de Educación de Entidades Territoriales  Certificadas, en estrategias de acceso y permanencia realizadas</t>
  </si>
  <si>
    <t>Dirección de Cobertura - Población Víctima</t>
  </si>
  <si>
    <t>Servicios de asistencia técnica a las Secretarías de Educación para la formulación de Planes de Acción que permitan la atención  educativa a población vulnerable y víctima del conflicto armado.</t>
  </si>
  <si>
    <t xml:space="preserve">Niños, niñas, adolescentes y jóvenes víctimas  atendidos con Modelos Educativos Flexibles  </t>
  </si>
  <si>
    <t xml:space="preserve">Nuevos jóvenes y adultos mayores de 15 años alfabetizados </t>
  </si>
  <si>
    <t>Cobertura - Infraestructura Construcción</t>
  </si>
  <si>
    <t xml:space="preserve">Incrementar y mejorar la infraestructura educativa para los niveles de educación  preescolar, básica y media en zonas urbana y rural del territorio nacional. </t>
  </si>
  <si>
    <t xml:space="preserve">Proyectos de infraestructura educativa desarrollados                                                                                                                                                                                                                                                                                                                            </t>
  </si>
  <si>
    <t xml:space="preserve">Aulas nuevas construidas en zonas urbanas o rurales </t>
  </si>
  <si>
    <t>Aulas ampliadas o mejoradas en zonas urbanas o rurales</t>
  </si>
  <si>
    <t>Dirección de Calidad Educación Básica</t>
  </si>
  <si>
    <t>Mejorar la Calidad de la educación en los niveles Preescolar, Básica y Media</t>
  </si>
  <si>
    <t>Capacitaciones a Formadores y Tutores para acompañar a los Establecimientos Educativos (EE) de bajo desempeño</t>
  </si>
  <si>
    <t xml:space="preserve">Formación a docentes de Establecimientos Educativos (EE) de bajo desempeño </t>
  </si>
  <si>
    <t xml:space="preserve">Entrega de Materiales para mejorar practicas de Aula de los Establecimientos Educativos (EE) de bajo desempeño </t>
  </si>
  <si>
    <t>Educadores formados con competencias comunicativas</t>
  </si>
  <si>
    <t>Estudiantes que participan en las campañas e iniciativas para el fomento de competencias comunicativas</t>
  </si>
  <si>
    <t>Estudiantes que participan de estrategias de seguimiento periódico de los aprendizajes</t>
  </si>
  <si>
    <t>Elaboración y publicación de referentes de calidad educativa)</t>
  </si>
  <si>
    <t xml:space="preserve">Formación a Docentes de Preescolar, básica y media </t>
  </si>
  <si>
    <t xml:space="preserve">Realización del Foro Educativo Nacional FEN </t>
  </si>
  <si>
    <t>Acompañar a las Secretarías de Educación Certificadas en el seguimiento pedagógico a sus Establecimientos Educativos</t>
  </si>
  <si>
    <t xml:space="preserve">Establecimientos Educativos con materiales  pedagógicos entregados para el fortalecimiento de la Jornada Única </t>
  </si>
  <si>
    <t>Asistentes nativos extranjeros en procesos de co-enseñanza con docentes de inglés del sector oficial</t>
  </si>
  <si>
    <t>Establecimientos Educativos con materiales de inglés distribuidos</t>
  </si>
  <si>
    <t>Primera Infancia</t>
  </si>
  <si>
    <t xml:space="preserve">Dotar a las entidades territoriales y los prestadores del servicio  de instrumentos y estrategias de política pública en educación inicial
</t>
  </si>
  <si>
    <t>Secretarias de Educación que conocen y desarrollan la estrategia nacional para la excelencia del talento humano</t>
  </si>
  <si>
    <t>Modelo de prestación oficial del servicio implementado en entidades territoriales</t>
  </si>
  <si>
    <t xml:space="preserve">Sistema de gestión de la calidad parametrizado para Entidades Territoriales </t>
  </si>
  <si>
    <t>Componentes ejecutados del Plan de Asistencia Técnica de la Subdirección de Fortalecimiento, en relación con las 95 ETC.</t>
  </si>
  <si>
    <t>Fortalecimiento a la Gestión Territorial</t>
  </si>
  <si>
    <t>Fortalecer la capacidad de gestión de las secretarías de educación,  los establecimientos educativos, y la política educativa para grupos étnicos.</t>
  </si>
  <si>
    <t>ETC  acompañadas en la implementación de los lineamientos de Inspección, vigilancia y control del servicio educativo para el mejoramiento de la gestión educativa.</t>
  </si>
  <si>
    <t xml:space="preserve">Entidades territoriales certificadas que han implementado la política de bienestar </t>
  </si>
  <si>
    <t>Calidad - Modelo de Gestión</t>
  </si>
  <si>
    <t>Mejorar la gestión académica, administrativa,  financiera y relacional en los establecimientos educativos a través del fortalecimiento de la capacidad institucional de las Entidades Territoriales Certificadas y de las competencias comportamentales y funcionales de los directivos docentes en torno a un modelo de gestión institucional.</t>
  </si>
  <si>
    <t>Índice Sintético de Calidad construido y reportes escolares para las IE y las SE producidos y divulgados</t>
  </si>
  <si>
    <t>10 VES</t>
  </si>
  <si>
    <t>Calidad Superior</t>
  </si>
  <si>
    <t>Aumentar la eficiencia y eficacia del sistema de aseguramiento de la calidad de la educación superior y de la educación para el trabajo y el desarrollo humano.</t>
  </si>
  <si>
    <t>Solicitudes de Acreditación atendidas</t>
  </si>
  <si>
    <t>Servicios de acompañamiento a las IES en los procesos de aseguramiento y mejoramiento de la calidad para la Educación Superior.</t>
  </si>
  <si>
    <t>11 VES</t>
  </si>
  <si>
    <t>Dirección de Fomento</t>
  </si>
  <si>
    <t>Fortalecimiento para el acceso y la permanencia en la educación superior con calidad en Colombia</t>
  </si>
  <si>
    <t>Créditos educativos para  población afrodescendiente asignados</t>
  </si>
  <si>
    <t>Estrategia de acompañamiento a IES para el mejoramiento de sus condiciones de calidad implementada</t>
  </si>
  <si>
    <t>Estrategias para la formulación, monitoreo y evaluación de la información de educación superior y su articulación con otros sectores implementadas</t>
  </si>
  <si>
    <t>14 VES</t>
  </si>
  <si>
    <t>Dirección de Fomento TyT</t>
  </si>
  <si>
    <t>Fortalecimiento de la educación técnica y tecnológica mediante el aumento de la cobertura y el mejoramiento de la pertinencia, a través de la incorporación de nuevos estudiantes a programas que respondan a las necesidades productivas, de competitividad y de desarrollo de cada región, disminuyendo así el nivel de deserción.</t>
  </si>
  <si>
    <t>Servicio de asistencia técnica a las IES públicas que ofrecen Educación Técnica Profesional  y Tecnológica prestados</t>
  </si>
  <si>
    <t>18 VES</t>
  </si>
  <si>
    <t>Dirección de Fomento de la Educación Superior</t>
  </si>
  <si>
    <t>Fomentar el acceso con calidad y la permanencia de los estudiantes en la educación superior a través de la asignación de incentivos que permitan disminuir la deserción</t>
  </si>
  <si>
    <t>Renovación de créditos educativos a los mejores bachilleres (Decreto 644 Art. 6)</t>
  </si>
  <si>
    <t>Subsidios de sostenimiento adjudicados a grupos focalizados por SISBEN</t>
  </si>
  <si>
    <t>Subsidios de sostenimiento renovados a grupos focalizados por Sisbén  - Condonación del 25% sobre el crédito educativo</t>
  </si>
  <si>
    <t xml:space="preserve">Créditos condonables adjudicados a poblacion en condición de discapacidad </t>
  </si>
  <si>
    <t>Adjudicación de nuevos créditos condonables a población indígena</t>
  </si>
  <si>
    <t>Renovar créditos condonables a la población indígena</t>
  </si>
  <si>
    <t>Créditos condonables adjudicados para población afrodescendiente</t>
  </si>
  <si>
    <t>Créditos condonables renovados a afrosdescendientes</t>
  </si>
  <si>
    <t>Créditos condonables para población ROM</t>
  </si>
  <si>
    <t xml:space="preserve">Adjudicar nuevos créditos a población víctima (Matrícula, sostenimiento y permanencia) </t>
  </si>
  <si>
    <t>Créditos educativos adjudicados a Médicos para realizar especializaciones en salud</t>
  </si>
  <si>
    <t>Créditos educativos renovados a Médicos para realizar especializaciones en salud</t>
  </si>
  <si>
    <t>Nuevas becas de la convocatoria del 0,1% de los mejores Saber Pro</t>
  </si>
  <si>
    <t xml:space="preserve">Adjudicación de crédito educativo para Posgrado en Derecho Internacional Humanitario - Alfonso López Michelsen. </t>
  </si>
  <si>
    <t>Créditos-Beca "Ser Pilo Paga" educativos renovados  pregrado</t>
  </si>
  <si>
    <t>Créditos-Beca "Ser Pilo Paga" educativos adjudicados pregrado</t>
  </si>
  <si>
    <t>Créditos adjudicados en todas las lìneas</t>
  </si>
  <si>
    <t>Créditos educativos renovados en todas las lìneas</t>
  </si>
  <si>
    <t>Recursos invertidos para disminución de tasa de interés de créditos en etapa de amortización de beneficiarios de estratos 1, 2 y 3 revisar si el compromiso está en cantidad de recursos y no en número o % de créditos a los que se les reduce la tasa de interés-</t>
  </si>
  <si>
    <t>Créditos educativos adjudicados posgrado para maestros</t>
  </si>
  <si>
    <t>Créditos educativos renovados posgrado para maestros</t>
  </si>
  <si>
    <t>Créditos educativos condonados por buenos resultados en las pruebas Saber Pro</t>
  </si>
  <si>
    <t>15 Secretaría General</t>
  </si>
  <si>
    <t>Fortalecer  la gestión sectorial y la capacidad institucional para mejorar la calidad educativa del País</t>
  </si>
  <si>
    <t>Reporte anual  del observatorio de Innovación Educativa con Uso de TIC  Versión 2.0 elaborado</t>
  </si>
  <si>
    <t>Contenidos educativos digitales, plataformas educativas y servicios del Portal consultados</t>
  </si>
  <si>
    <t>POLÍTICA</t>
  </si>
  <si>
    <t>Fuente Financiación (Proyecto Inversión)</t>
  </si>
  <si>
    <t>Valor de  la fuente</t>
  </si>
  <si>
    <t>Área Responsable</t>
  </si>
  <si>
    <t>Actividades Principales</t>
  </si>
  <si>
    <t>Responsable</t>
  </si>
  <si>
    <t>Indicador</t>
  </si>
  <si>
    <t>ICFES                                                                                                                                                                     ICFES                                                                                                                                                                                  ICFES</t>
  </si>
  <si>
    <t>CALIDAD</t>
  </si>
  <si>
    <t>PRUEBAS</t>
  </si>
  <si>
    <t>Esquema tarifario para las pruebas SABER del estado</t>
  </si>
  <si>
    <t>OFICINA ASESORA DE PLANEACIÓN</t>
  </si>
  <si>
    <t>% de actividades ejecutadas en la vigencia/ % de actividades programadas para la vigencia</t>
  </si>
  <si>
    <t>Contar con un  10%  de avance del esquema tarifario que incorpore análisis de costos de la cadena de valor y el punto de equilibrio</t>
  </si>
  <si>
    <t xml:space="preserve">Gestión del conocimiento como insumo para la estabilización de pruebas </t>
  </si>
  <si>
    <t>SUBDIRECCIÓN DE DISEÑO DE INSTRUMENTOS</t>
  </si>
  <si>
    <t>Sumatoria de protocolos y/o procedimientos elaborados en el proceso de diseño de pruebas para la reducción de tiempo de las mismas</t>
  </si>
  <si>
    <t>Un documento (protocolo/procedimiento) elaborado</t>
  </si>
  <si>
    <t>Pruebas adaptativas y pruebas por computador</t>
  </si>
  <si>
    <t>SUBDIRECCIÓN DE PRODUCCIÓN DE INSTRUMENTOS</t>
  </si>
  <si>
    <t>( Pruebas soportadas tecnológicamente/ Pruebas totales aplicadas por el ICFES) *100</t>
  </si>
  <si>
    <t xml:space="preserve">Realizar una fundamentación conceptual técnica y tecnológica sobre los alcances, y las limitaciones de implementar pruebas adaptativas en el país; que permita posicionar al icfes como entidad lider en procesos de evaluacion de competencias, con innovaciones tecnológicas en los procesos de aplicación de pruebas nacionales con posibilidades de escalar esa imagen internacionalmente. </t>
  </si>
  <si>
    <t>Implementación de metodologia SAE para la calificación de las pruebas SABER</t>
  </si>
  <si>
    <t>DIRECCIÓN DE EVALUACIÓN</t>
  </si>
  <si>
    <t xml:space="preserve">Número de establecimientos con resultados de pruebas metodologia SAE/Número de establecimientos proyectados  con aplicación de prueba 3579.  </t>
  </si>
  <si>
    <t>100% de la implementación de la metodologia</t>
  </si>
  <si>
    <t xml:space="preserve">Actualización de la metodología de calificación de las pruebas de estado al modelo 3PL </t>
  </si>
  <si>
    <t>SUBDIRECCIÓN DE ESTADÍSTICAS</t>
  </si>
  <si>
    <t>Número de individuos con resultados 3PL / Número de individuos proyectados  con aplicación de pruebas de estado</t>
  </si>
  <si>
    <t>100% de la implementacion de la metodologia de acuerdo a las actividades planteadas</t>
  </si>
  <si>
    <t>RETROALIMENTACIÓN DE PRUEBAS Y RESULTADOS (INFORMACIÓN MEN)</t>
  </si>
  <si>
    <t>SUBDIRECCIÓN DE ANALISIS Y DIVULGACIÓN</t>
  </si>
  <si>
    <t>% de actividades realizadas /actividades planeadas para la vigencia</t>
  </si>
  <si>
    <t xml:space="preserve">Ejecución del 30% de las actividades del proyecto </t>
  </si>
  <si>
    <t>NUEVOS NEGOCIOS</t>
  </si>
  <si>
    <t>Nuevos negocios para la generación de Ingresos</t>
  </si>
  <si>
    <t>Ingresos corrientes 2015+disponibilidad inicial-excedentes financieros de vigencias anteriores- menos cuentas por cobrar de 2014</t>
  </si>
  <si>
    <t>$699.7850.000 para la vigencia</t>
  </si>
  <si>
    <t>INVESTIGACIÓN</t>
  </si>
  <si>
    <t>Agenda de investigación</t>
  </si>
  <si>
    <t>OFICINA DE GESTIÓN DE PROYECTOS DE INVESTIGACIÓN</t>
  </si>
  <si>
    <t># de personas en el equipo de trabajo con maestria</t>
  </si>
  <si>
    <t>Finalizar la vigencia con 5 documentos de trabajo resultado de las investigaciones que adelanta la oficina</t>
  </si>
  <si>
    <t xml:space="preserve"># de documentos de trabajo </t>
  </si>
  <si>
    <t>ETITC                                                                                                                                                                                       ETITC                                                                                                                                                   ETITC</t>
  </si>
  <si>
    <t>Recursos propios</t>
  </si>
  <si>
    <t>Viceacadémica y
Oficina de Planeación</t>
  </si>
  <si>
    <t>Acreditar los programas de Educación Superior de la ETITC o al menos obtener la visita de pares</t>
  </si>
  <si>
    <t>ETITC</t>
  </si>
  <si>
    <t>Programas de Educación Superior acreditados o con visita de pares/ Programas de Educación Superior de la Escuela</t>
  </si>
  <si>
    <t>INFOTEP SAN JUAN DEL CESAR                                                                                                                                                       INFOTEP SAN JUAN DEL CESAR                                                                                             INFOTEP SAN JUAN DEL CESAR</t>
  </si>
  <si>
    <t>CIERRE DE BRECHAS</t>
  </si>
  <si>
    <t>Académica</t>
  </si>
  <si>
    <t>Realizar los estudios  y diseños de los nuevos programas</t>
  </si>
  <si>
    <t>Nº de programas nuevos con solicitud de registro calificado</t>
  </si>
  <si>
    <t>Diseñar nueves (9)  nuevos programas académicos para solicitud de registro calificado en el CONACES</t>
  </si>
  <si>
    <t>Realizar disenar e implementar una (1) estrategia de Marketing para mejorar la cobertura de los programas exitentes</t>
  </si>
  <si>
    <t>Estrategia diseñada e implementada</t>
  </si>
  <si>
    <t>Disenar e implementar una (1) estrategia de Marketing para la divulgación y promoción de los nuevos programas</t>
  </si>
  <si>
    <t>Docentes en formación en maestrias y doctorados</t>
  </si>
  <si>
    <t>Docentes formados en maestria y doctorados</t>
  </si>
  <si>
    <t>Formar y capacitar estudiante y docentes en las pruebas saber prop</t>
  </si>
  <si>
    <t>Nº de puntos icrementados en el promedio medio en las    competencias lectura, escritura y cuantitativa</t>
  </si>
  <si>
    <t xml:space="preserve">  Incrementar 0,4, cada año, el promedio alcanzanzado en las pruebas saber pro en las  competencias lectura, escritura y cuantitativa, tomando como base los promedios alcanzados en el 2014.</t>
  </si>
  <si>
    <t>Definir y seleccionar  docentes para la capacitación  en competencias investigativas y pedagógicas.</t>
  </si>
  <si>
    <t>Números de docentes capacitados en  competencias investigativas y pedagógicas.</t>
  </si>
  <si>
    <t>Capacitación  a 40 docentes en competencias investigativas y pedagógicas.</t>
  </si>
  <si>
    <t>Fortalecer la articulación con cuatros (4) instituciones de educación media</t>
  </si>
  <si>
    <t>Numero de instituciones de educación media fortalecida.</t>
  </si>
  <si>
    <t>Fortalecimiento a  la articulación con cuatro (4) instituciones de educación media</t>
  </si>
  <si>
    <t>Investigación</t>
  </si>
  <si>
    <t>Mejorar las competencia investigativas  de los grupos de investigación y categorizarlo en colciencias</t>
  </si>
  <si>
    <t xml:space="preserve">Numero de grupos de investigación categorizados en colciencias </t>
  </si>
  <si>
    <t>Categorizar un(1) grupo en Colciencia ( linea base 0)</t>
  </si>
  <si>
    <t>INSTITUTO TOLIMENSE DE FORMACION TECNICA PROFESIONAL ITFIP                                                                                                                     INSTITUTO TOLIMENSE DE FORMACION TECNICA PROFESIONAL ITFIP</t>
  </si>
  <si>
    <t xml:space="preserve">CALIDAD </t>
  </si>
  <si>
    <t>NACIÓN</t>
  </si>
  <si>
    <t>Direccionamiento Estratégico y Coordinación Grupo Interno de trabajo de Autoevaluación con fines de acreditación.</t>
  </si>
  <si>
    <t>Desarrollo Fase de Autoevaluación para el programa objeto de Acreditación, una vez aprobadas las Condiciones Iniales.              Contempla: 10 actividades a desarrollar de acuerdo cronograma del proceso                                                                           Nota: Al ser una actividad que depende de una aprobación externa, dado el hecho de no considerarse aprobadas las condiciones Iniciales por parte del CNA, se replatearan actividades enfocadas en los planes de mejoramiento</t>
  </si>
  <si>
    <t>Ruth Erica Morales Lugo</t>
  </si>
  <si>
    <t>Actividades ejecutadas / Actividades programadas</t>
  </si>
  <si>
    <t>10 actividades</t>
  </si>
  <si>
    <t>INTENALCO                                                                                                                                                   INTENALCO                                                                                                                                               INTENALCO</t>
  </si>
  <si>
    <t>Mejorar la Calidad de la educación en todos los niveles</t>
  </si>
  <si>
    <t xml:space="preserve">Propios </t>
  </si>
  <si>
    <t>Vicerrectoría Académica</t>
  </si>
  <si>
    <t xml:space="preserve">Recibir visita institucional para la reedición por ciclos propedéuticos </t>
  </si>
  <si>
    <t>Toda la Institución</t>
  </si>
  <si>
    <t>N° de visitas atendidas</t>
  </si>
  <si>
    <t>Redefinición Institucional por ciclos propedéuticos</t>
  </si>
  <si>
    <t>Planeación</t>
  </si>
  <si>
    <t>Realizar revisiones, ajustes y validaciones de los instrumentos a aplicar</t>
  </si>
  <si>
    <t>Comité de autoevaluación institucional</t>
  </si>
  <si>
    <t>% de programas académicos con la implementación de factores del modelo de autoevaluación</t>
  </si>
  <si>
    <t>Implementación del 100% de los instrumentos de autoevaluación en los programas Técnicos profesionales</t>
  </si>
  <si>
    <t>Aplicar encuestas y medición de indicadores</t>
  </si>
  <si>
    <t xml:space="preserve">Tabular y analizar resultados de encuestas aplicadas </t>
  </si>
  <si>
    <t>Presentar resultados al comité de desarrollo administrativo</t>
  </si>
  <si>
    <t>Dirección de Unidad de Extensión y Proyección social</t>
  </si>
  <si>
    <t>Realizar estudios de factibilidad</t>
  </si>
  <si>
    <t>(Ingresos recaudados por cursos de extensión / Ingresos proyectados) x 100</t>
  </si>
  <si>
    <t>Recaudar 120 Millones por concepto de oferta de cursos de Extensión y Educación continua</t>
  </si>
  <si>
    <t>Ofertar a la comunidad cursos de extensión de acuerdo a necesidades identificadas</t>
  </si>
  <si>
    <t>Ejecutar actividades y estrategias de mercadeo para matricular y mantener estudiantes en  de educación para el trabajo y el desarrollo humano</t>
  </si>
  <si>
    <t>Mercadeo</t>
  </si>
  <si>
    <t>N° total de estudiantes matriculados en las los dos periodos académicos de la vigencia</t>
  </si>
  <si>
    <t>400 estudiantes matriculados en programas de educación para el trabajo y el desarrollo humano</t>
  </si>
  <si>
    <t>Nación (BPIN 2013011000074)</t>
  </si>
  <si>
    <t>Elaborar y ejecutar del plan de inversión para la vigencia</t>
  </si>
  <si>
    <t>% de ejecución del plan de inversiones</t>
  </si>
  <si>
    <t>% ejecución del plan de inversiones de dotación de la nueva sede construida</t>
  </si>
  <si>
    <t>Disminuir las brechas en acceso y permanencia: Rural - urbana, poblaciones y regiones</t>
  </si>
  <si>
    <t xml:space="preserve">Ejecutar actividades y estrategias de mercadeo para matricular y mantener estudiantes en programas técnicos profesionales </t>
  </si>
  <si>
    <t>3000 estudiantes matriculados en programas Técnicos Profesionales en los dos periodos académicos de la vigencia (Nuevos + antiguos)</t>
  </si>
  <si>
    <t>N° total de estudiantes nuevos matriculados en las los dos periodos académicos de la vigencia</t>
  </si>
  <si>
    <t>1000 Estudiantes nuevos matriculados en los dos periodos académicos de la vigencia</t>
  </si>
  <si>
    <t>Coordinador de articulación académica</t>
  </si>
  <si>
    <t>N° total de estudiantes matriculados en articulación académica</t>
  </si>
  <si>
    <t>200 Estudiantes nuevos matriculados en articulación académica</t>
  </si>
  <si>
    <t>Educar con pertinencia e incorporar innovación en la educación</t>
  </si>
  <si>
    <t>Elaborar Plan trabajo</t>
  </si>
  <si>
    <t>Oficina de Relaciones Interinstitucionales (ORI)</t>
  </si>
  <si>
    <t>N° de planes estratégicos formulados</t>
  </si>
  <si>
    <t>Formular plan estratégico de internacionalización para la vigencia del plan estratégico institucional</t>
  </si>
  <si>
    <t>Elaborar Plan estratégico para los próximos tres años hasta 2019</t>
  </si>
  <si>
    <t>Presentar Plan estratégico en comité de desarrollo administrativo para su revisión y aprobación</t>
  </si>
  <si>
    <t>ICETEX                                                                                                                                                                    ICETEX                                                                                                                                                                                  ICETEX</t>
  </si>
  <si>
    <t>Implantación apoyo a mejores bachilleres del país.</t>
  </si>
  <si>
    <t xml:space="preserve">Adjudicar subsidios:
Subsidios de matrícula adjudicados a Mejores Bachilleres - Ley 1546 de 2012
</t>
  </si>
  <si>
    <t>Número de  Nuevos créditos condonables adjudicados</t>
  </si>
  <si>
    <t>Renovar Subsidios:
Subsidios de sostenimiento a los mejores bachilleres - Ley 1546 de 2012</t>
  </si>
  <si>
    <t>Número de  Renovaciones realizadas</t>
  </si>
  <si>
    <t>Renovar Créditos.
Renovación de créditos educativos a los mejores bachilleres (Decreto 644 Art. 6)</t>
  </si>
  <si>
    <t>Fomentar la ampliación de cobertura y la retención en el sistema de educación superior a través del fortalecimiento de los recursos que garanticen el otorgamiento de subsidios a la demanda, relacionados con el sostenimiento o el pago de la matrícula, orientado a jóvenes pertenecientes a grupos poblacionales en condiciones de vulnerabilidad (puntos corte de SISBEN III, discapacitados, indígenas, afro..</t>
  </si>
  <si>
    <t>Adjudicar Subsidios de sostenimiento:
Subsidios de sostenimiento adjudicados a grupos focalizados por SISBEN</t>
  </si>
  <si>
    <t xml:space="preserve">Número de  Adjudicaciones Subsidios de sostenimiento
</t>
  </si>
  <si>
    <t>Renovar Subsidios:
Subsidios de sostenimiento renovados a grupos focalizados por Sisbén  - Condonación del 25% sobre el crédito educativo</t>
  </si>
  <si>
    <t xml:space="preserve">Número de  Renovaciones de
subsidios de sostenimiento </t>
  </si>
  <si>
    <t>Condonar el 25% de la matricula a los estudiantes de educacion superior desde 2011</t>
  </si>
  <si>
    <t>Número de  Condonaciones del 25%</t>
  </si>
  <si>
    <t xml:space="preserve">Adjudicar créditos condonables: 
Créditos condonables adjudicados a poblacion en condición de discapacidad </t>
  </si>
  <si>
    <t xml:space="preserve">Número de  Adjudicaciones créditos condonables
</t>
  </si>
  <si>
    <t>Adjudicar nuevos créditos condonables:
Adjudicación de nuevos créditos condonables a población indígena</t>
  </si>
  <si>
    <t xml:space="preserve">Número de  Adjudicaciones de  nuevos créditos condonables
</t>
  </si>
  <si>
    <t>Renovar créditos condonables:
Renovar créditos condonables a la población indígena</t>
  </si>
  <si>
    <t>Número de  Renovaciones</t>
  </si>
  <si>
    <t>Adjudicar nuevos créditos:
Créditos condonables adjudicados para población afrodescendiente</t>
  </si>
  <si>
    <t xml:space="preserve">Número de  Adjudicaciones de nuevos créditos
</t>
  </si>
  <si>
    <t>Renovar créditos:
Créditos condonables renovados a afrosdescendientes</t>
  </si>
  <si>
    <t xml:space="preserve">Número de  Renovaciones  
</t>
  </si>
  <si>
    <t>Adjudicar nuevos créditos:
Créditos condonables para población ROM</t>
  </si>
  <si>
    <t>Número de  Adjudicaciones nuevos créditos</t>
  </si>
  <si>
    <t>Fomentar el acceso a la educación superior a la población víctima del conflicto armado, de acuerdo con la Ley 1448 de 2011</t>
  </si>
  <si>
    <t xml:space="preserve">Adjudicar nuevos créditos:
Adjudicar nuevos créditos a población víctima (Matrícula, sostenimiento y permanencia) </t>
  </si>
  <si>
    <t>Otorgar créditos condonables a profesionales de la salud para que realicen su residencia o estudios de especialización y que impliquen la prestación de un servicio en una institución de salud (pendiente de revisión MinSalud)</t>
  </si>
  <si>
    <t>Adjudicar Créditos:
Créditos educativos adjudicados a Médicos para realizar especializaciones en salud</t>
  </si>
  <si>
    <t>Número de  Nuevos créditos adjudicados</t>
  </si>
  <si>
    <t>Renovar Créditos:
Créditos educativos renovados a Médicos para realizar especializaciones en salud</t>
  </si>
  <si>
    <t>Incrementar el acceso a la educación superior de posgrados</t>
  </si>
  <si>
    <t xml:space="preserve">
Nuevas becas para maestría y doctorado:
Nuevas becas y renovación de la convocatoria del 0,1% de los mejores Saber Pro</t>
  </si>
  <si>
    <t>Número de  nuevas becas adjudicadas para maestría</t>
  </si>
  <si>
    <t>Adjudicar la beca Alfonso Lopez Michelsen para Derecho Internacional Humanitario:
Créditos educativos adjudicados para Posgrado DIH</t>
  </si>
  <si>
    <t xml:space="preserve"> Beca adjudicada</t>
  </si>
  <si>
    <t>Mejorar el acceso a la educación de pregrado de los estudiantes destacados y con menores recursos económicos y reducir la deserción estudiantil a través de un crédito-beca educativo en condiciones más favorables"PILO PAGA"</t>
  </si>
  <si>
    <t>Renovar Créditos Pilo Paga 2015 - 2016</t>
  </si>
  <si>
    <t>Número de  Renovaciones de Créditos Pilo Paga 2015 - 2016</t>
  </si>
  <si>
    <t>Renovar Subsidios de sostenimiento Ser Pilo Paga 2015 - 2016</t>
  </si>
  <si>
    <t>Número de  Renovaciones de  Subsidios de sostenimiento Ser Pilo Paga 2015 - 2016</t>
  </si>
  <si>
    <t>Adjudicar nuevos créditos para Ser Pilo Paga 2017</t>
  </si>
  <si>
    <t>Número de  Adjudicaciones de nuevos créditos para Ser Pilo Paga 2017</t>
  </si>
  <si>
    <t>Adjudicar nuevos subsidios para Ser Pilo Paga 2017</t>
  </si>
  <si>
    <t>Número de  Adjudicaciones de nuevos subsidios para Ser Pilo Paga 2017</t>
  </si>
  <si>
    <t>Ofrecer mayor acceso y en condiciones más favorables a la población de menores recursos económicos al crédito educativo que permita disminuir la deserción de la educación superior</t>
  </si>
  <si>
    <t>Adjudicar Créditos para todas las líneas de financiación</t>
  </si>
  <si>
    <t>Número de  Adjudicaciones de Créditos para todas las líneas de financiación</t>
  </si>
  <si>
    <t>Renovar Créditos en todas las líneas de financiación</t>
  </si>
  <si>
    <t>Número de  Renovaciones de Créditos en todas las líneas de financiación</t>
  </si>
  <si>
    <t>Ajustar tasas de interés de créditos en amortización</t>
  </si>
  <si>
    <t>Ajustar tasas de interés de créditos en amortización:
Recursos invertidos para disminución de tasa de interés de créditos en etapa de amortización de beneficiarios de estratos 1, 2 y 3</t>
  </si>
  <si>
    <t>Mejorar la calidad de la educación en los niveles básico y secundario a través del fortalecimiento de la capacitación docente de acuerdo con lo establecido por el plan nacional de desarrollo y el plan sectorial de educación</t>
  </si>
  <si>
    <t xml:space="preserve">Adjudicar Créditos:
Realizar 2  convocatorias para la adjudicacion de creditos para Maestros
</t>
  </si>
  <si>
    <t xml:space="preserve">Número de  Adjudicaciones de Créditos para Maestros
</t>
  </si>
  <si>
    <t>Renovar Créditos</t>
  </si>
  <si>
    <t>Número de  Renovaciones  Créditos para Maestros</t>
  </si>
  <si>
    <t>Ofrecer estímulos educativos a los mejores nuevos profesionales con crédito icetex</t>
  </si>
  <si>
    <t>Condonación de Créditos educativos de Pregrado:
Créditos educativos condonados por buenos resultados en las pruebas Saber Pro</t>
  </si>
  <si>
    <t>Número de  Créditos educativos condonados</t>
  </si>
  <si>
    <t>FODESEP                                                                                                                                                                    FODESEP                                                                                                                                                                                  FODESEP</t>
  </si>
  <si>
    <t>Gestión Misional y de Gobierno</t>
  </si>
  <si>
    <t xml:space="preserve">Subgerencia Comercial </t>
  </si>
  <si>
    <t>Construcción de un Diagnóstico de necesidades  que permita platear propuestas de servicios en el marco de la misión del FODESEP en beneficio  de la Instituciones de Educación Superior.</t>
  </si>
  <si>
    <t>Un diagnóstico elaborado * 100</t>
  </si>
  <si>
    <t xml:space="preserve">Diagnóstico elaborado </t>
  </si>
  <si>
    <t>Subgerencia Comercial y Subgerencia Financiera</t>
  </si>
  <si>
    <t xml:space="preserve">Otorgamiento del Servicio de  crédito a la medida de las necesidades de las IES afiliadas </t>
  </si>
  <si>
    <t>Monto de crédito otrogado / Monto de crédito programado</t>
  </si>
  <si>
    <t xml:space="preserve">$17.000 millones </t>
  </si>
  <si>
    <t xml:space="preserve">Subgerencias: Comercial, Financiera y Proyectos </t>
  </si>
  <si>
    <t>Estructuración de la modalidad de crédito "Aseguramiento de la Calidad"</t>
  </si>
  <si>
    <t>No. Actividades programadas/No. actividades realizadas</t>
  </si>
  <si>
    <t xml:space="preserve">1 modalidad de crédito estructurada </t>
  </si>
  <si>
    <t>Subgerencia Comercial</t>
  </si>
  <si>
    <t xml:space="preserve">Creación, estructuración e implementación de nuevos productos financieros </t>
  </si>
  <si>
    <t>No. productos implementados/No. de productos proyectados</t>
  </si>
  <si>
    <t xml:space="preserve">2 productos financieros nuevos </t>
  </si>
  <si>
    <t xml:space="preserve">Suscripción de Alianzas o Convenios con Entidades del Sector Solidario Financiero con el fin de robustecer la capacidad financiera del Fondo. </t>
  </si>
  <si>
    <t>Cantidad de Convenios suscritos / Cantidad de Convenios propuestos</t>
  </si>
  <si>
    <t xml:space="preserve">1  alianza o convenio suscrito </t>
  </si>
  <si>
    <t xml:space="preserve">Estructuración e implementación de nuevos productos no financieros </t>
  </si>
  <si>
    <t xml:space="preserve">1 producto no financiero nuevo </t>
  </si>
  <si>
    <t xml:space="preserve">Estructurar los programas de asesorias especializadas a través de equipos técnicos propios o de aliados estratégicos, para fortalecer a las IES en el cumplimiento de los estándares de calidad.  </t>
  </si>
  <si>
    <t>No. programas especializados estructurados/No. de programas especializados proyectados</t>
  </si>
  <si>
    <t>2 programas de asesorias especializadas</t>
  </si>
  <si>
    <t xml:space="preserve">Asesorar a las IES afiliadas al FODESEP en la acreditación de programas y acreditación institucional. </t>
  </si>
  <si>
    <t>No. de IES asesoradas/No. de IES afiliadas</t>
  </si>
  <si>
    <t>35% de las 115 IES afiliadas al Fondo con corte diciembre de 2016</t>
  </si>
  <si>
    <t>Suscripción de Convenio de Cooperación Nacional enmarcado en proyectos de Educación que beneficien a las instituciones de Educación Superior - IES</t>
  </si>
  <si>
    <t xml:space="preserve">1  Convenio de Cooperación Nacional suscrito </t>
  </si>
  <si>
    <t>Suscripción  de convenios o contratos  para administración de recursos  y ejecución de proyectos de educación superior con participación de las IES afiliadas</t>
  </si>
  <si>
    <t xml:space="preserve"> 2 Convenios o contratos  suscritos</t>
  </si>
  <si>
    <t xml:space="preserve">Suscripción  de convenios o contratos  para administración de recursos  y ejecución de proyectos a entidades gubernamentales  y no gubernamentales enfocados de educación superior </t>
  </si>
  <si>
    <t>Impacto de las Alianzas Estratégicas en beneficios de las IES y del FODESEP</t>
  </si>
  <si>
    <t xml:space="preserve">No. de IES que usaron un servicio/No. IES afiliadas </t>
  </si>
  <si>
    <t xml:space="preserve">20% de las 115 IES afiliadas al Fondo con corte diciembre de 2016, utilizando alianzas estratégicas del Fondo  </t>
  </si>
  <si>
    <t>Suscripción de acuerdo de voluntades con las distintas formas asociativas del sector para generar apoyo al desarrollo de planes, proyectos y programas de las IES</t>
  </si>
  <si>
    <t>No.Acuerdos de voluntades suscritos/No. acuerdos propuestos</t>
  </si>
  <si>
    <t>1 acuerdo de voluntades suscrito</t>
  </si>
  <si>
    <t xml:space="preserve">Suscripción de convenios con entidades del Gobierno Nacional para generar apoyo al desarrollo de planes, proyectos y programas de las IES </t>
  </si>
  <si>
    <t>No.convenios suscritos/No. convenios propuestos</t>
  </si>
  <si>
    <t>1 acuerdo de voluntades  suscritos</t>
  </si>
  <si>
    <t xml:space="preserve">Suscribir una membresía para que el FODESEP participe como miembro de una asociación u organización con el fin de favorecer la cooperación académica entre las IES. </t>
  </si>
  <si>
    <t xml:space="preserve">No. menbresías activas/No. menbresias propuestas </t>
  </si>
  <si>
    <t>1 membresía activa</t>
  </si>
  <si>
    <t xml:space="preserve">Gerencia General y Gerentes Suplentes </t>
  </si>
  <si>
    <t xml:space="preserve">Asistencia a talleres, reuniones y mesas de trabajo enfocadas en la formulación y construcción de políticas dirigidas  a la Educación Superior </t>
  </si>
  <si>
    <t>No. de reuniones a las que se asiste/No. de invitaciones recibidas</t>
  </si>
  <si>
    <t xml:space="preserve">100% de asistencia a las reuniones </t>
  </si>
  <si>
    <t xml:space="preserve">Fortalecimiento de las relaciones interinstitucionales mediante la participación en los eventos que programen los entes gubernamentales, las agremiaciones y las Instituciones de Educación Superior. </t>
  </si>
  <si>
    <t xml:space="preserve">100% de asistencia a las reuniones o eventos  </t>
  </si>
  <si>
    <t>INSOR                                                                                                                                                                                   INSOR                                                                                                                                                  INSOR</t>
  </si>
  <si>
    <t>2203-0700-1 / 
propios 20 - 21</t>
  </si>
  <si>
    <t>SUBDIRECCION DE GESTION EDUCATIVA</t>
  </si>
  <si>
    <t>Prestar servicios de asistencia técnica para el fortalecimiento institucional de la gestión pública y privada, respecto del acceso a la educación de la población sorda
Implementación de una estrategia de comunicación interna e externa para la el mejoramiento del acceso y calidad educativa de la población sorda
Promover y documentar acciones para establecer alianzas interinstitucionales para la promoción de la educación en la población sorda</t>
  </si>
  <si>
    <t>INSOR / SUBDIRECCION DE GESTION EDUCATIVA</t>
  </si>
  <si>
    <t>Una estrategia integral para el mejoramiento de la cobertura y  calidad de la educación de la población sorda implementada</t>
  </si>
  <si>
    <t>2203-0700-1 / 
nación 10</t>
  </si>
  <si>
    <t>2203-0700-1
propios 20</t>
  </si>
  <si>
    <t xml:space="preserve">Realizar procesos presenciales y virtuales de formación a agentes educativos para el mejoramiento de la calidad de educación de la P.S. en primera infancia, educacion básica, media y superior
</t>
  </si>
  <si>
    <t>1500  agentes educativos cualificados que atienden población sorda</t>
  </si>
  <si>
    <t>2203-0700-1
nación 10</t>
  </si>
  <si>
    <t xml:space="preserve">10 entidades territoriales que desarrollan la segunda fase de reorganizacion d e la oferta e implementan planes de mejoramiento institucional pertinentes para  el mejoramiento de la cobertura y  calidad de la educación de la población sorda implementada. </t>
  </si>
  <si>
    <t>2203-0700-3
propios</t>
  </si>
  <si>
    <t xml:space="preserve">
Realizar los ajustes a las pruebas Saber 11 y Construir recursos educativos accesibles para la educación de la poblacion sorda colombiana</t>
  </si>
  <si>
    <t>4 ajustes razonables a los procesos de enseñanza-aprendizaje y de evaluación de las personas sordas</t>
  </si>
  <si>
    <t>2203-0700-3
nación 10</t>
  </si>
  <si>
    <t>2203-0700-1
propios</t>
  </si>
  <si>
    <t>Desarrollar acciones estratégicas y contenidos para la formación, evaluación y registro calificado del servicio de interpretación LSC _ Español en Colombia</t>
  </si>
  <si>
    <t>1 registro nacional de interpetes diseñado</t>
  </si>
  <si>
    <t>Insumos técnicos consolidados para el fortalecimiento del servicio de interpretación Lengua de Señas Colombiana - Español</t>
  </si>
  <si>
    <t>2203-0700-1
nacion 10</t>
  </si>
  <si>
    <t>BIENESTAR UNIVERSITARIO</t>
  </si>
  <si>
    <t>GESTIÓN MISIONAL Y DE GOBIERNO</t>
  </si>
  <si>
    <t>Política</t>
  </si>
  <si>
    <t>NA</t>
  </si>
  <si>
    <t>GESTION MISIONAL</t>
  </si>
  <si>
    <t>Presupuesto de inversión</t>
  </si>
  <si>
    <t>Subdirección Técnica</t>
  </si>
  <si>
    <t>Ejecutar la fase II del nuevo modelo de asistencia técnica</t>
  </si>
  <si>
    <t>Subdirección  Técnica</t>
  </si>
  <si>
    <t>100% de la fase II del nuevo modelo de asistencia técnica ejecutado</t>
  </si>
  <si>
    <t>fase 2 del modelo</t>
  </si>
  <si>
    <t xml:space="preserve">Producir libros y textos escolares en formatos accesibles de braille, relieve, macrotipo y digitales y otras ayudas técnicas para la población con discapacidad visual </t>
  </si>
  <si>
    <t xml:space="preserve">Producir libros y textos escolares producidos  en formato digital accesible para las personas con discapacidad visual </t>
  </si>
  <si>
    <t xml:space="preserve">Promover las descargas de libros digitales accesibles de la biblioteca virtual para personas con discapacidad visual </t>
  </si>
  <si>
    <t>Desarrollar el 100% de las actividades programadas para fortalecer la atención de PQRS verbales</t>
  </si>
  <si>
    <t>Diseñar e implementar el 100% la estrategia de rendición de cuentas</t>
  </si>
  <si>
    <t>Número de actividades realizadas / Total de actividades planeadas * 100</t>
  </si>
  <si>
    <r>
      <t>Publicar la Información</t>
    </r>
    <r>
      <rPr>
        <sz val="12"/>
        <color rgb="FFFF0000"/>
        <rFont val="Arial"/>
        <family val="2"/>
      </rPr>
      <t xml:space="preserve"> </t>
    </r>
    <r>
      <rPr>
        <sz val="12"/>
        <color theme="1"/>
        <rFont val="Arial"/>
        <family val="2"/>
      </rPr>
      <t>establecida en la ley 1712 de 2014, decreto 103 de 2015, Resolición 3564 de 2015 MinTIC y demás normatividad aplicable</t>
    </r>
  </si>
  <si>
    <t>Diseñar los portales para equipos móviles para radicación de PQRS - Gobierno en línea.</t>
  </si>
  <si>
    <t>Espacios para revisión y ajuste a riesgos de corrupción</t>
  </si>
  <si>
    <t>Publicación de matriz de riesgos de corrupción</t>
  </si>
  <si>
    <t>Matriz de riesgos de corrupción publicada</t>
  </si>
  <si>
    <t>Matriz de riesgos actualizada</t>
  </si>
  <si>
    <t>Actualizar la información publicada debido a ajustes y/o modificaciones</t>
  </si>
  <si>
    <t>Formular un Plan de espacios de dialogo e incentivos de rendición de cuentas para el 2017 (Art. 53 Ley 1757 de 2015).</t>
  </si>
  <si>
    <t>Evaluar la estrategia de rendición de cuentas de forma general y por cada espacio</t>
  </si>
  <si>
    <t>Implementar política de accesibilidad</t>
  </si>
  <si>
    <t>Socializacion con las entidades adscritas  de los avances del Ministerio,  frente al proceso de alistamiento (socializacion de los productos del contrato con BDO) liderado por el MEN</t>
  </si>
  <si>
    <t>Promover la ejecución adecuada y oportuna del 97% de los recursos del presupuesto de cada entidad</t>
  </si>
  <si>
    <t xml:space="preserve">Cumplimiento del indicador % (Acumulado)                     </t>
  </si>
  <si>
    <t>ANALISIS</t>
  </si>
  <si>
    <t>DISPOSICIÓN DE LA EVIDENCIA</t>
  </si>
  <si>
    <t>ACCION INMEDIATA A TOMAR</t>
  </si>
  <si>
    <t>DESCRIPCIÓN DE LA EVIDENCIA</t>
  </si>
  <si>
    <t>Código:</t>
  </si>
  <si>
    <t>Versión:</t>
  </si>
  <si>
    <t>Fecha de elaboración:</t>
  </si>
  <si>
    <t>SEGUIMIENTO PLAN SECTORIAL</t>
  </si>
  <si>
    <t>GESTIÓN ACADÉMICA</t>
  </si>
  <si>
    <t>NACIÓN - PROYECTO DE INVERSIÓN (FORTALECIMIENTO ACADÉMICO Y ADMINISTRATIVO DEL INFOTEP DE SAN ANDRÉS, PROVIDENCIA Y SANTA CATALINA - Código CBPIN: 2016011000055)</t>
  </si>
  <si>
    <t>VICERECTORÍA ACADÉMICA</t>
  </si>
  <si>
    <t>Aumentar la cobertura estudiantil de programas regulares de INFOTEP</t>
  </si>
  <si>
    <t>COORDINACIÓN ACADÉMICA</t>
  </si>
  <si>
    <t>( (Número promedio de estudiantes de programas regulares matriculados en el semestre por año / Número promedio de estudiantes de programas regulares matriculados en el semestre por año inmediatamente anterior ) - 1 ) X 100</t>
  </si>
  <si>
    <t>Implementar estrategias y/o procesos para garantizar el acceso, permanencia y graduación de los estudiantes del INFOTEP.</t>
  </si>
  <si>
    <t>Número de estrategias y/o procesos implementados (porcentaje de estrategias ejecutadas vs. Planeadas)</t>
  </si>
  <si>
    <t>Implementar estrategias para el fomento y la apropiación de la investigación en el INFOTEP.</t>
  </si>
  <si>
    <t>COORDINACIÓN DE INVESTIGACIÓN</t>
  </si>
  <si>
    <t>Número de estrategias para el fomento y la apropiación de la investigación ejecutadas</t>
  </si>
  <si>
    <t>EXTENSION Y PROYECCION SOCIAL</t>
  </si>
  <si>
    <t>Vincular estudiantes a programas de educación contínua del INFOTEP</t>
  </si>
  <si>
    <t>COORDINACIÓN DE EXTENSIÓN Y PROYECCION SOCIAL</t>
  </si>
  <si>
    <t>Número de estudiantes vinculados  en programas de educacion continua</t>
  </si>
  <si>
    <t>NACIÓN - PROYECTO DE INVERSIÓN (CONSOLIDACIÓN DEL PROCESO DE ARTICULACION DE LA ED. MEDIA CON LA ED. SUPERIOR EN TODO EL DEPARTAMENTO, SAN ANDRÉS, CARIBE - Código CBPIN 2016011000060)</t>
  </si>
  <si>
    <t>Vincular estudiantes al programa cerrando brechas</t>
  </si>
  <si>
    <t>Numero de estudiantes vinculados en el proceso de articulación de la educación superior con la media vocacional</t>
  </si>
  <si>
    <t>NACIÓN - PROYECTO DE INVERSIÓN (FORTALECIMIENTO DEPARTAMENTO DE LENGUAS E INTERNACIONALIZACIÓN DEL INFOTEP TODO EL DEPARTAMENTO, SAN ANDRÉS, CARIBE - Código CBPIN 2016011000056)</t>
  </si>
  <si>
    <t>Desarrollar procesos para el fortalecimiento del centro de lenguas de la institución</t>
  </si>
  <si>
    <t>Procesos para el fortalecimiento del centro de lenguas de la institución implementados</t>
  </si>
  <si>
    <t>Programar actividad para integrar a los egresados del INFOTEP con su comunidad</t>
  </si>
  <si>
    <t>Número de actividades programadas para los egresados de Infotep realizadas</t>
  </si>
  <si>
    <t>NACIÓN (HONORARIOS)</t>
  </si>
  <si>
    <t>Desarrollar procesos para el fortalecimiento del emprendimiento con la comunidad vinculada a nuestra institución</t>
  </si>
  <si>
    <t>Procesos para el fortalecimiento del emprendimiento en la comunidad vinculada a la institucion implementados</t>
  </si>
  <si>
    <t>Realizar actividades para el fortalecimiento de la internacionalización de nuestra institución</t>
  </si>
  <si>
    <t>Procesos para el fortalecimiento de la internacionalización de la institución implementados</t>
  </si>
  <si>
    <t>Ejecutar el Plan de Acción de Bienestar Universitario</t>
  </si>
  <si>
    <t>(Número de metas ejecutadas del Plan de Acción del Proceso de Bienestar Universitario / Número de metas programadas) X 100</t>
  </si>
  <si>
    <t>0.7</t>
  </si>
  <si>
    <t>0.5</t>
  </si>
  <si>
    <t>Aumento de la cobertura estudiantil con 65 nuevos estudiantes matriculados</t>
  </si>
  <si>
    <t xml:space="preserve">Programa de inducción a estudiantes, Realización de cursos de lectoescritura a estudiantes de primer semestre. Realización de Feria de Servicios, Entrega de camisetas y souvenirs, kit escolares a estudiantes, Estrategia del Live on Friday infotep </t>
  </si>
  <si>
    <t>El proyecto estuvo bloqueado hasta mediados de febrero; inmediatamente se iniciaron gestiones para la realización de convenios.  Se espera que finalizado el primer semestre se encuentre realizado el 60% de las metas planeadas.</t>
  </si>
  <si>
    <t>Actualmente se encuentran matriculados 30 estudiantes en programas de educación continua</t>
  </si>
  <si>
    <t>Se logró nuevamente  la vinculación del l Institución Educativa Brooks Hill.</t>
  </si>
  <si>
    <t>Se realizo la promocion de la institucion en la feria de servicios del infotep para la captacion de alumnos para el centro de lenguas en 07/02/2017 al igual que visitas a los colegios Luis amigo y natania; logrando abrir un curso de inglés con 20 estudiantes y 1 un curso de portugues con 11 estudiantes.se realizo la vitrina turistica de ANATO en bogota en febrero y el congreso nacional de municipios en Cartagena promocionando la institucion a ni vel nacional e internacional, logrando contactos para una posible inmersion de ingles en el mes de Junio, de las actividades existen registros fotograficos y certificados de asistencia</t>
  </si>
  <si>
    <t>Se tomó la información de la base de datos vigencia 2016 y se confrontó con los datos suministrados por los estudiantes recién graduados y la información obtenida en el encuentro de egresados 2016, unificando toda la información (datos personales y de contacto) en un solo documento. Al finalizar se obtuvo la base de datos actualizada a 2017 con 1436 egresados registrados.
La base de datos es el primer paso para la reactivación de los canales de comunicación con la comunidad de egresados y su inclusión en las actividades organizadas por Bienestar Estudiantil.</t>
  </si>
  <si>
    <t>Asistencia y participación en la 1 y 2 Reunión de la red de internacionalización, en donde se informa lo realizado durante la vigencia 2016 y se establece plan de acción 2017. La principal meta del nodo es la organización de la IVJornada para la Internacionalización de la Educación Superior en el mes de Agosto en Santa Marta. Adicionalmente se inició agenda de trabajo con Gloria Alcira Urrego,  consultora de desarrollo profesional de la UCI- Universidad de Cooperación Internacional para ofrecer programas de postgrado en convenio.</t>
  </si>
  <si>
    <t>Fortalecimiento tecnologico y de sistemas de información</t>
  </si>
  <si>
    <t>1. Plan Formulado e implementado</t>
  </si>
  <si>
    <t>Avance matriz estrategia de coherencia administrativa y buen gobierno.</t>
  </si>
  <si>
    <t>Diagnosticar el cumplimiento de la estrategia de coherencia administrativa y buen gobierno.</t>
  </si>
  <si>
    <t>1. Diagnostico Matriz.
2. Plan de trabajo.</t>
  </si>
  <si>
    <t>Formular y ejecutar el Plan de Racionalización de Trámites</t>
  </si>
  <si>
    <t>Porcentaje de ejecución actividades programadas</t>
  </si>
  <si>
    <t>1. Plan de Racionalización de Trámites
2. Seguimiento al Plan de Racionalización de Trámites</t>
  </si>
  <si>
    <t>Formular y ejecutar el Plan para la implementación de la Estrategia de Gobierno en Línea de acuerdo con las fases establecidas por MINTIC.</t>
  </si>
  <si>
    <t>Plan  de la Estrategia de Gobierno en Línea</t>
  </si>
  <si>
    <t>1. Formular Plan  de la Estrategia de Gobierno en Línea
2. Aprobación del MEN del Plan  de la Estrategia de Gobierno en Línea
3.Socializar Plan  de la Estrategia de Gobierno en Línea.
4. Ejecutar Plan  de la Estrategia de Gobierno en Línea.
5. Hacer seguimiento al Plan  de la Estrategia de Gobierno en Línea.</t>
  </si>
  <si>
    <t>Formular y ejecutar el Plan de implementación del Sistema de gestión documental, acorde con las directrices del Archivo General de la Nación.</t>
  </si>
  <si>
    <t>Plan de implementación del Sistema de gestión documental</t>
  </si>
  <si>
    <t xml:space="preserve">1. Formular el Plan de implementación del Sistema de gestión documental.
2. Socializar el Plan de implementación del Sistema de gestión documental.
3. Ejecutar el Plan de implementación del Sistema de gestión documental.
4. Realizar seguimiento al Plan de implementación del Sistema de gestión documental.
</t>
  </si>
  <si>
    <t xml:space="preserve">Ejecutar el 100% del plan de implementación, sostenimiento y mejora de los SGC, SGSST, SGSI y el cumplimiento de requisitos mínimos legales ambientales vigentes aplicables a las actividades administrativas y las actividades del componente de transformación de la estrategia de gobierno el línea Política de Cero Papel. </t>
  </si>
  <si>
    <t>1. Formular Plan por Sistema
2. Ejecutar Plan por Sistema
3. Realizar seguimiento al Plan por Sistema</t>
  </si>
  <si>
    <t>1. Formular Plan de Racionalización de Trámites.
2. Aprobación del DAFP
3. Actualizar Plan de Racionalización de Trámites en el SUIT.
4. Socializar Plan de Racionalización de Trámites.
5. Ejecutar Plan de Racionalización de Trámites.
6. Realizar monitoreo y seguimiento al Plan de Racionalización de Trámites en el SUIT.
7. Diseño de herramienta de evaluación de impacto del Plan de Racionalización de Trámites.</t>
  </si>
  <si>
    <t xml:space="preserve">Formular y ejecutar el plan de implementación de las NIIF en la Entidad </t>
  </si>
  <si>
    <t>FECHA 
DE 
EJECUCIÓN</t>
  </si>
  <si>
    <t>Definir el plan de implementación de las NIIF en la entidad</t>
  </si>
  <si>
    <t>Plan de implementación</t>
  </si>
  <si>
    <t>Desarrollar acciones establecidas en el plan de implementación de las NIIF en la entidad</t>
  </si>
  <si>
    <t>Acciones desarrolladas</t>
  </si>
  <si>
    <t>Realizar seguimiento al avance de la implementación del plan</t>
  </si>
  <si>
    <t xml:space="preserve">Informe de avance </t>
  </si>
  <si>
    <t>Elaborar / ajustar los procesos y procedimientos conforme los estándares establecidos en la implementación de las NIIF</t>
  </si>
  <si>
    <t>procesos y procedimientos ajustados</t>
  </si>
  <si>
    <t>Formular presupuesto de inversión 2018 de acuerdo al marco normativo</t>
  </si>
  <si>
    <t>Presupuesto de inversión 2018 formulado en los tiempos establecidos</t>
  </si>
  <si>
    <t>Presupuesto de inversión 2018</t>
  </si>
  <si>
    <t>Formular el presupuesto de inversión 2018</t>
  </si>
  <si>
    <t xml:space="preserve">Alcanzar una ejecución mensual del PAC  del 95% </t>
  </si>
  <si>
    <t>Establecer el nivel de ejecución mensual de las reservas presupuestales durante la vigencia. (Cuando aplique)</t>
  </si>
  <si>
    <t>Optimizar en un 100% el uso de Vigencias Futuras, según acuerdo de ejecución (Cuando aplique)</t>
  </si>
  <si>
    <t>100% de cumplimiento del plan anticorrupción y atención al ciudadano</t>
  </si>
  <si>
    <t>Ejecución del plan anticorrupción y atención al ciudadano</t>
  </si>
  <si>
    <t>Actividades ejecutadas / Actividades Planeadas 100%</t>
  </si>
  <si>
    <t>Revísar  y ajustar el plan con observaciones  recibidas</t>
  </si>
  <si>
    <t xml:space="preserve">Plan ajustado
</t>
  </si>
  <si>
    <t>Publicar el plan anticorrupción y atención al ciudadano</t>
  </si>
  <si>
    <t>Plan publicado</t>
  </si>
  <si>
    <t>Realizar evaluación cuatrimestral del cumplimiento del plan anticorrupción y atención al ciudadano</t>
  </si>
  <si>
    <t>Evaluaciones cuatrimestrales realizadas y publicadas</t>
  </si>
  <si>
    <t xml:space="preserve">Matriz de riesgos de corrupción actualizada  y publicada en las entidades del sector </t>
  </si>
  <si>
    <t xml:space="preserve">Actualización de la Matriz de riesgos de corrupción </t>
  </si>
  <si>
    <t>Matriz de riesgos de corrupción actualizada y publicada</t>
  </si>
  <si>
    <t xml:space="preserve">Estrategia para la administración de los riesgos de corrupción </t>
  </si>
  <si>
    <t xml:space="preserve">Fortalecer el acceso a la información pública </t>
  </si>
  <si>
    <t>100% de actividades programadas para documentar un manual de atención al ciudadano, que contenga los protocolos establecidos por el Programa Nacional de Servicio al Ciudadano del DNP</t>
  </si>
  <si>
    <t>Cumplimiento de actividades de la estrategia para documentación del manual</t>
  </si>
  <si>
    <t>Elaborar manual de atención al ciudadano con base en los lineamientos establecidos por el Programa Nacional de Servicio al Ciudadano del DNP</t>
  </si>
  <si>
    <t>Manual de atención al ciudadano, publicado y socializado</t>
  </si>
  <si>
    <t>Publicar el manual de atención al ciudadano</t>
  </si>
  <si>
    <t>Socializar el manual de atención al ciudadano a nivel interno de la entidad</t>
  </si>
  <si>
    <t>Elaborar o actualizar la caracterización de usuarios de acuerdo con las guías dispuestas para tal fin (trámites y servicios)</t>
  </si>
  <si>
    <t>Caracterizar ciudadanos respecto a trámites y servicios de las entidades</t>
  </si>
  <si>
    <t>Caracterizaciones, elaboradas, publicadas y socializadas de trámites y servicios</t>
  </si>
  <si>
    <t>Fortalecer mecanismos de participación ciudadana y rendición de cuentas permanente</t>
  </si>
  <si>
    <t>Diseñar y construir la metodología que se presentará a los ciudadanos en los espacios de rendición de cuentas</t>
  </si>
  <si>
    <t>Estrategia de rendición de cuentas elaborada y publicada
Informe de evaluacion del ejercicio de rendición de cuentas elaborado y publicado</t>
  </si>
  <si>
    <t>Diseñar  e implementar estrategía de participación ciudadana</t>
  </si>
  <si>
    <t>Acciones estrategia Participación ciudadana</t>
  </si>
  <si>
    <t>Diseñar y construir la metodología para los espacios de participación ciudadana, teniendo en cuenta las diferentes etapas del ciclo de gestión</t>
  </si>
  <si>
    <t>Estrategia de participación ciudadana elaborada y publicada
Informe de resultados de estrategia de participación ciudadana</t>
  </si>
  <si>
    <t>Formular estrategia de participación ciudadana</t>
  </si>
  <si>
    <t>Ejecutar la estrategia de participación ciudadana</t>
  </si>
  <si>
    <t>Documentar resultados de espacios de participación ciudadana</t>
  </si>
  <si>
    <t>Elaborar informe de resultados de estrategia de participación ciudadana</t>
  </si>
  <si>
    <t>100% de ejecución del plan de accesibilidad en las páginas web para la vigencia</t>
  </si>
  <si>
    <t xml:space="preserve">Cumplimiento plan de accesibilidad </t>
  </si>
  <si>
    <t>Formular Plan de accesibilidad en páginas web</t>
  </si>
  <si>
    <t>Plan formulado y con seguimientos a su ejecución</t>
  </si>
  <si>
    <t>Aprobar plan de accesibilidad en páginas web</t>
  </si>
  <si>
    <t>Ejecutar plan de accesibilidad en páginas web</t>
  </si>
  <si>
    <t>Reailzar seguimiento a la ejecución del plan de accesibilidad</t>
  </si>
  <si>
    <t>Elaborar e implementar Plan Estratégico de Talento Humano - PETH, por cada EAyV, que inlcuya los 4 componentes (capacitación, bienestar, incentivos y estímulos) y establecer mecanismos de evaluación del mismo.</t>
  </si>
  <si>
    <t>Plan Estratégico de Talento Humano</t>
  </si>
  <si>
    <t>Número de actividades realizadas en el periodo / Total actividades programadas en el periodo en el PETH * 100</t>
  </si>
  <si>
    <t xml:space="preserve">Formular el PETH al interior de cada EAyV, en sus 4 componentes (capacitación, bienestar, incentivos y estímulos) </t>
  </si>
  <si>
    <t>Documento Plan Estratégico de Talento Humano</t>
  </si>
  <si>
    <t>Ejecutar el plan de trabajo definido para en el PETH por cada EAyV</t>
  </si>
  <si>
    <t>Reporte de avance del Plan Estratégico de Talento Humano</t>
  </si>
  <si>
    <t>Realimentaciones enviadas por el MEN</t>
  </si>
  <si>
    <t>Diseñar mecanismo de evaluación de los componentes del PETH (capacitación, bienestar, incentivos y estímulos)  por cada EAyV.</t>
  </si>
  <si>
    <t xml:space="preserve">Mecanismo de evaluación de los componentes del PETH </t>
  </si>
  <si>
    <t>Implementar mecanismo y analizar los resultados obtenidos por cada EAyV.</t>
  </si>
  <si>
    <t>Reporte de implementación</t>
  </si>
  <si>
    <t xml:space="preserve">Gestionar el 100% de las actividades de concertación y seguimiento de evaluación del desempeño de los servidores de Carrera Administrativa (CA) y Libre Nombramiento y Remoción (LNR) (no gerentes públicos) de acuerdo con los nuevos lineamientos </t>
  </si>
  <si>
    <t>Concertaciones y seguimientos de evaluación de desempeño de los servidores de Carrera Administrativa (CA) y Libre Nombramiento y Remoción (LNR) (no gerentes públicos)</t>
  </si>
  <si>
    <t>Realizar la evaluación del desempeño según normativa vigente.</t>
  </si>
  <si>
    <t>Concertaciones y seguimientos</t>
  </si>
  <si>
    <t>Formulación y seguimiento  al 100% de los acuerdos de gestión</t>
  </si>
  <si>
    <t>Capacitaciones presenciales y  virtuales realizadas</t>
  </si>
  <si>
    <t>Administrativa y Financiera</t>
  </si>
  <si>
    <t>Presupuesto de funcionamiento</t>
  </si>
  <si>
    <t>Optimizar en un 100% el uso de Vigencias Futuras, según acuerdo de ejecución</t>
  </si>
  <si>
    <t>Vigencias futuras debidamente ejecutadas</t>
  </si>
  <si>
    <t>Promover la ejecución adecuada y oportuna de los recursos del presupuesto nacional</t>
  </si>
  <si>
    <t>Reportes periódicos de la  ejecución financiera realizada</t>
  </si>
  <si>
    <t>Establecer el nivel de ejecución mensual de las reservas presupuestales durante la vigencia.</t>
  </si>
  <si>
    <t>Ejecución de la reserva constituida por cada dependencia dentro del tiempo requerido</t>
  </si>
  <si>
    <t>Alcanzar una ejecución mensual del PAC  del 95%</t>
  </si>
  <si>
    <t>Pac  debidamente manejado</t>
  </si>
  <si>
    <t>Preparar presupuesto de inversión 2018 con la metodología por resultados</t>
  </si>
  <si>
    <t>Capacitar y acesorar proyectos de inversión con la nueva metodologia</t>
  </si>
  <si>
    <t>Dar capacitación y asesorar la construcción de proyectos de inversión, con la nueva metodología</t>
  </si>
  <si>
    <t xml:space="preserve"> Desarrollar la etapa de alistamiento para la implentacion de NIIF a nivel sectorial</t>
  </si>
  <si>
    <t>Entidades adscritas sensibilizadas y sociliacadas.</t>
  </si>
  <si>
    <t>Socializacion con las entidades adscritas  de los avances del Ministerio,  frente al proceso de alistamiento (socializacion de los productos del contrato con BDO)</t>
  </si>
  <si>
    <t>Acompañamiento y sensibilización entidades</t>
  </si>
  <si>
    <t>Diagnostico realizado</t>
  </si>
  <si>
    <t>Gestion Documental</t>
  </si>
  <si>
    <t>Realizar un diagnóstico para la digitalización de la información</t>
  </si>
  <si>
    <t>Direccionamiento Estrategico</t>
  </si>
  <si>
    <t>Politicas Implementadas</t>
  </si>
  <si>
    <t>Oficina Asesora de Planeacion y Gestion Documental</t>
  </si>
  <si>
    <t>Implementación de una política unificada para el manejo electrónico de documentos</t>
  </si>
  <si>
    <t>Planeacion Documental revisada actualizada</t>
  </si>
  <si>
    <t xml:space="preserve">Revisión y actualización de la planeación documental: PGD, PINAR, TRD, TVD, CCD </t>
  </si>
  <si>
    <t>100% de la definición del esquema y hoja de ruta para la construcción del PETI sectorial</t>
  </si>
  <si>
    <t>Fases desarrolladas</t>
  </si>
  <si>
    <t>Oficina Asesora de Planeacion</t>
  </si>
  <si>
    <t xml:space="preserve">Desarrollar las fases de comprensión, creación y definición del esquema y hoja de ruta para la construcción del PETI sectorial a septiembre de 2017 </t>
  </si>
  <si>
    <t>100% del PETI por entidad aprobado</t>
  </si>
  <si>
    <t>PETI culminado</t>
  </si>
  <si>
    <t>Culminar el PETI de cada entidad a junio 2017</t>
  </si>
  <si>
    <t>Racionalizar como mínimo un trámite por entidad, de cara al ciudadano</t>
  </si>
  <si>
    <t>Impacto y eficacia evaluadas</t>
  </si>
  <si>
    <t>Evaluar el impacto y la eficacia del plan de racionalización</t>
  </si>
  <si>
    <t>seguimientos realizados</t>
  </si>
  <si>
    <t>Realizar seguimientos periódicos al plan (3 veces al año)</t>
  </si>
  <si>
    <t>Actividades ajecutadas</t>
  </si>
  <si>
    <t>Ejecución de las actividades del plan</t>
  </si>
  <si>
    <t>Plan definido</t>
  </si>
  <si>
    <t>Definir el plan de racionalización de tramites</t>
  </si>
  <si>
    <t>Realizar el diagnostico de racionalización de trámites, servicios y OPAS</t>
  </si>
  <si>
    <t>Realizar el análisis de capacidad instalada para un servicio o proyecto por entidad</t>
  </si>
  <si>
    <t>Realizar un diagnóstico de la capacidad de la institución para dar respuesta a los servicios o proyectos estratégicos de la entidad (mínimo orientado a un servicio o proyecto).
- optimización de procesos.
- tecnológica
- física
- Roles y perfiles de cargos.</t>
  </si>
  <si>
    <t>Plan de implementacion definido</t>
  </si>
  <si>
    <t>Definir el plan de implementación de capacidad institucional</t>
  </si>
  <si>
    <t>Lineamientos definidos</t>
  </si>
  <si>
    <t>Definir lineamiento para análisis de capacidad instalada en las instituciones del sector</t>
  </si>
  <si>
    <t>Realizar Diagnóstico para la implementación del MUG</t>
  </si>
  <si>
    <t>actividades ejecutadas para la implementación del MUG</t>
  </si>
  <si>
    <t>Participar en las actividades definidas para la implementación del MUG:
- Diagnostico sectorial a julio.
- Identificación de estrategias para el cierre de brechas-ultimo trimestre</t>
  </si>
  <si>
    <t>Avanzar en un 80% en la transición de la norma de las entidades que cuentan con Sistemas de Gestión Implementados</t>
  </si>
  <si>
    <t>Sistema de Gestión de acuerdo a la transición de la norma ISO 9001:2015  actualizado</t>
  </si>
  <si>
    <t xml:space="preserve">Realizar el análisis y documentar los cambios en el Sistema de Gestión de acuerdo a la transición de la norma ISO 9001:2015 </t>
  </si>
  <si>
    <t>Implementar al 80% el SSI, al 100% el SSST y al 50% el SGC</t>
  </si>
  <si>
    <t>Sistema de Gestión de Seguridad y Salud en el trabajo (SSST) adelantado y culminado</t>
  </si>
  <si>
    <t>Gestion Humana</t>
  </si>
  <si>
    <t>Sistema de Gestión de Seguridad y Salud en el trabajo (SSST):
-  Culminar en marzo el 100% de la fase de planeación.
- Implementar el sistema al 100% a septiembre</t>
  </si>
  <si>
    <t>Sistema de Gestión de Seguridad de la Información (SGSI adelantado y culminado</t>
  </si>
  <si>
    <t>Sistema de Gestión de Seguridad de la Información (SGSI):
- Culminar en marzo el 100% de la fase de planeación.
- Adelantar la implementación del sistema el 80% a diciembre</t>
  </si>
  <si>
    <t>Definir lineamientos sectoriales para la integración</t>
  </si>
  <si>
    <t>Obtener calificación mínima de 3,5 en Evaluaciones de Satisfacción de actividades del PIC.</t>
  </si>
  <si>
    <t>Informe presentado</t>
  </si>
  <si>
    <t>Talento Humano</t>
  </si>
  <si>
    <t>Presentar informe del período y acumulado del año</t>
  </si>
  <si>
    <t>Informacion consolidada</t>
  </si>
  <si>
    <t>Consolidar la información obtenida</t>
  </si>
  <si>
    <t>Evaluacione de satisfaccion aplicadas</t>
  </si>
  <si>
    <t>Aplicar las evaluaciones de satifacción de las actividades del PIC</t>
  </si>
  <si>
    <t>Instrumento de Evaluacion elaborado</t>
  </si>
  <si>
    <t>Elaborar instrumento de Evaluación de Satisfacción para actividades del Plan Institucional de Capacitación.</t>
  </si>
  <si>
    <t>Obtener calificación mínima de 3,5 en evaluación de impacto de  las actividades del Plan Institucional de Capacitación del 2016.</t>
  </si>
  <si>
    <t>informe presentado</t>
  </si>
  <si>
    <t>Presentar informe consolidado por período y acumulado del año.</t>
  </si>
  <si>
    <t>Consolidar la información obtenida.</t>
  </si>
  <si>
    <t>evaluaciones aplicadas</t>
  </si>
  <si>
    <t>Aplicar las evaluaciones de impacto a las actividades del PIC de acuerdo con el procedimiento establecido.</t>
  </si>
  <si>
    <t>instrumento elaborado</t>
  </si>
  <si>
    <t>Elaborar instrumento y descripción del procedimiento para realizar la Evaluación de impacto para actividades del Plan Institucional de Capacitación.</t>
  </si>
  <si>
    <t>Informe de segumiento y avance realizado</t>
  </si>
  <si>
    <t>Actividades de sensibilizacion realizadas</t>
  </si>
  <si>
    <t>acto administrativo expedido, publicado y difundido</t>
  </si>
  <si>
    <t>Acto adminitrativo elaborado</t>
  </si>
  <si>
    <t>Documento de evaluacion elaborado</t>
  </si>
  <si>
    <t>Cumplimiento de los acuerdos de gestión firmados por los gerentes públicos.</t>
  </si>
  <si>
    <t>Seguimiento elaborado</t>
  </si>
  <si>
    <t>Acuerdos de gestion suscritos</t>
  </si>
  <si>
    <t>Nivel de competencia en el desempeño de los servidores de Carrera Administrativa (CA) y Libre Nombramiento y Remoción (LNR) (no gerentes públicos)</t>
  </si>
  <si>
    <t>Evaluacion del desempeño realizada</t>
  </si>
  <si>
    <t>Realizar evaluación del desempeño según normativa vigente.</t>
  </si>
  <si>
    <t>SIGEP actualizado</t>
  </si>
  <si>
    <t>Hojas de vida actualizadas</t>
  </si>
  <si>
    <t>Novedades registradas y actualizadas</t>
  </si>
  <si>
    <t xml:space="preserve">100% de manuales de funciones de las áreas transversales y de apoyo de las entidades del sector, analizadas para promover el mérito y la movilidad </t>
  </si>
  <si>
    <t>Manual de funciones elaborado y aprobado</t>
  </si>
  <si>
    <t>Elaboración y aprobación de adopción de manual de funciones actualizado</t>
  </si>
  <si>
    <t>Manuales ajustados</t>
  </si>
  <si>
    <t>Ajuste de los manuales</t>
  </si>
  <si>
    <t>Funciones y actividades identificadas</t>
  </si>
  <si>
    <t>Identificación de funciones y actividades que se deben realizar, las que ya no se realizan y las que se mantendrían.</t>
  </si>
  <si>
    <t>Registro efectuado en el aplicativo de la CNSC</t>
  </si>
  <si>
    <t>novedades reportadas en el registro</t>
  </si>
  <si>
    <t>Obtener calificación mínima de 3,5 en las Evaluaciones de Satisfacción de actividades del Sistema de Estímulos.</t>
  </si>
  <si>
    <t>Informe consolidado presentado</t>
  </si>
  <si>
    <t>Evaluaciones de Satisfaccion apliacadas</t>
  </si>
  <si>
    <t>Aplicar las evaluaciones de satifacción de las actividades del Sistema de Estímulos.</t>
  </si>
  <si>
    <t>Elaborar instrumento de Evaluación de Satisfacción para actividades del Sistema de Estímulos.</t>
  </si>
  <si>
    <t>Alcanzar un índice de participación del 70% de los servidores en actividades del Sistema de Estímulos.</t>
  </si>
  <si>
    <t>plan de comunicaciones diseñado e implementado</t>
  </si>
  <si>
    <t>Diseñar e implementar un plan de comunicaciones para incentivar la participación de los servidores en las actividades del Sistema de Estímulos.</t>
  </si>
  <si>
    <t>estrategias de sensibilización diseñadas e implementadas</t>
  </si>
  <si>
    <t>Diseñar e implementar estrategias de sensibilización para promover la participación de los servidores en las actividades del Sistema de Estímulos.</t>
  </si>
  <si>
    <t>Participacion Promovida</t>
  </si>
  <si>
    <t>Promover la participación de los servidores en el diagnóstico de necesidades y la formulación de los planes  del Sistema de Estímulos (Plan de Bienestar y Plan de Incentivos) para la vigencia 2017.</t>
  </si>
  <si>
    <t>Realizar un Plan estratégico de Talento Humano alineado al contexto estratégico sectorial</t>
  </si>
  <si>
    <t>seguimiento y retroalimentación  realizado</t>
  </si>
  <si>
    <t>Hacer seguimiento y retroalimentación de lo construido.</t>
  </si>
  <si>
    <t>Mesas de trabajo realizadas</t>
  </si>
  <si>
    <t>Relizar mesas de trabajo con las entidades para la construcción del PETH, el cual debe estar alineado a la estrategia del Sector.</t>
  </si>
  <si>
    <t>Plan de trabajo Elaborado</t>
  </si>
  <si>
    <t>Elaborar el plan de trabajo.</t>
  </si>
  <si>
    <t xml:space="preserve">Mínimo el 50% de las entidades del sector, implementen la política de accesibilidad </t>
  </si>
  <si>
    <t>Norma 5854 implementada en la WEB</t>
  </si>
  <si>
    <t>Todos los Procesos</t>
  </si>
  <si>
    <t>Implementación de la Norma 5854 de accesibilidad WEB</t>
  </si>
  <si>
    <t>Convenios de Cooperación establecidos</t>
  </si>
  <si>
    <t>Establecer convenios de cooperación INSOR - INCI</t>
  </si>
  <si>
    <t xml:space="preserve">Política del sector para la accesibilidad liderada por el INCI e  insor </t>
  </si>
  <si>
    <t>Definir una política como sector para el tema de accesibilidad liderado por INCI e INSOR y en coordinación con la OTYSI del MEN</t>
  </si>
  <si>
    <t>Diseñar e implementar procesos de rendición de cuentas</t>
  </si>
  <si>
    <t>Estrategia ejecutada rendición de cuentas</t>
  </si>
  <si>
    <t>Plan de espacios de diálogo y audiencias de  rendición de cuentas</t>
  </si>
  <si>
    <t>Formular un Plan de espacios de dialogo y audiencias de rendición de cuentas para el 2017 (Art. 53 Ley 1757 de 2015).</t>
  </si>
  <si>
    <t>Mecanismos de participación ciudadana definidos</t>
  </si>
  <si>
    <t>Definir los mecanismos de participación ciudadana</t>
  </si>
  <si>
    <t>Diseñar la caracterización del usuario sectorial</t>
  </si>
  <si>
    <t>Análisis de retos e identificación del conocimiento aplicado</t>
  </si>
  <si>
    <t>caracterización de grupos de interés y políticas de relacionalmiento del sector consolidadas</t>
  </si>
  <si>
    <t>Integrar y consolidar la caracterización de grupos de interés y Políticas de relacionamiento del sector</t>
  </si>
  <si>
    <t xml:space="preserve">políticas de relacionamiento con los grupos de interes </t>
  </si>
  <si>
    <t>Definir políticas de relacionamiento con los grupos de interés</t>
  </si>
  <si>
    <t>Caracterizar ciudadanos para el Sector Educativo</t>
  </si>
  <si>
    <t>Crear un protocolo unificado de atención al ciudadano, para las entidades del sector</t>
  </si>
  <si>
    <t>Protocolo  único elaborado.</t>
  </si>
  <si>
    <t>Elaborar un único protocolo</t>
  </si>
  <si>
    <t>Protocolos por canales  comparados</t>
  </si>
  <si>
    <t>Comparar protocolos por canales.</t>
  </si>
  <si>
    <t>Protocolos por entidad elaborados</t>
  </si>
  <si>
    <t>Elaborar los protocolos por entidad.</t>
  </si>
  <si>
    <t>Fortalecer la atención de PQRS verbales  en  todas las entidades del sector</t>
  </si>
  <si>
    <t>Equipos moviles para radicación de PQRS -Gobierno en línea diseñados</t>
  </si>
  <si>
    <t>Diseño de portales para equipos móviles para radicación de PQRS - Gobierno en línea.</t>
  </si>
  <si>
    <t>Plan de capacitación PIC actualizado</t>
  </si>
  <si>
    <t>Procesos y plataforma actualizada</t>
  </si>
  <si>
    <t>Información actualizada y publicada</t>
  </si>
  <si>
    <t>Actualización de la información publicada debido a ajustes y/o actualizaciones</t>
  </si>
  <si>
    <t xml:space="preserve">Ley publicada </t>
  </si>
  <si>
    <r>
      <t>Publicar la Información</t>
    </r>
    <r>
      <rPr>
        <sz val="12"/>
        <color rgb="FFFF0000"/>
        <rFont val="Arial"/>
        <family val="2"/>
      </rPr>
      <t xml:space="preserve"> </t>
    </r>
    <r>
      <rPr>
        <sz val="12"/>
        <color theme="1"/>
        <rFont val="Arial"/>
        <family val="2"/>
      </rPr>
      <t>establecida en la ley 1712 de 2014 y decreto 103 de 2015</t>
    </r>
  </si>
  <si>
    <t xml:space="preserve">
100% de la matriz de riesgos de corrupción actualizada  en las entidades del sector </t>
  </si>
  <si>
    <t>Plan de racionalización de trámites  (SUIT) elaborado y con seguimiento.</t>
  </si>
  <si>
    <t xml:space="preserve">Elaboración seguimiento y publicación al plan de racionalización de tramites (SUIT) </t>
  </si>
  <si>
    <t>Capacitaciones realizadas</t>
  </si>
  <si>
    <t>Jornadas de capacitación en riesgos de corrupción para su ajuste</t>
  </si>
  <si>
    <t>No. De documentos publicados</t>
  </si>
  <si>
    <t>Publicación de documentos</t>
  </si>
  <si>
    <t>Plan Anticorrupción y Atención al Ciudadano elaborado</t>
  </si>
  <si>
    <t>Formulación  y publicación del Plan Anticorrupción y Atención al Ciudadano creado con participación de los grupos de interés</t>
  </si>
  <si>
    <t xml:space="preserve">INCI       </t>
  </si>
  <si>
    <t xml:space="preserve">Se esta dando cumplimiento a lo establecido en el plan operativo del área , realización de campaña de carnetización para la comunidad educativa,; Realización de dos live on Friday en promoción y prevención de la salud y habilidades ciudadanas para la paz ; realización de campeonatos deportivos (recreativo) ofeciendo varias alternativa para la comunidad educativa; realización de taller de danza; realización de charlas ted (cine foro) .  Al igual que el trimestre pasado </t>
  </si>
  <si>
    <t xml:space="preserve">El área de bienestar estudiantil de infotep,  se ha propuesto cumplir con las actividades progranadas en el plan operativo del área. Hasta el momento y corrido el primer trimestres sean realizado las siguientes actividades: inducción y re-inducción de estudiantes, primer live on friday, talleres para el refuerzo de las competencias comunicatuivas y acompañamiento junto con el área de admisiones y registro, reforzando en los estudiantes, una cultura de pago de sus obligaciones . Hasta el dia de hoy se ha cumplido juiciosamente con el cronograma establecido para el 2017, teniendo en cuenta el plan de acción institucional.  </t>
  </si>
  <si>
    <t>NACIÓN - PROYECTO DE INVERSIÓN (FORTALECIMIENTO AL DEPARTAMENTO DE BIENESTAR UNIVERSITARIO DEL INFOTEP DE SAN ANDRES ISLA - 2016011000054 + CONSOLIDACIÓN DEL PROCESO DE ARTICULACION DE LA ED. MEDIA CON LA ED. SUPERIOR EN TODO EL DEPARTAMENTO, SAN ANDRÉS, CARIBE - Código CBPIN 2016011000060)</t>
  </si>
  <si>
    <t>Asistencia y participación en la 3ra Reunión de la red de internacionalización en la que se socializó el Congreso del Pacto Global Red Colombia (ODS). Conversatorio “El aporte de la Internacionalización y Extensión de las IES a los ODS” (Miembros N.Caribe), Asistencia al evento internacional Investigación científica para el desarrollo sostenible realizado en Barranquilla de 6 funcionarios del área misional y un contratista , en el cual se Fortalece el pensamiento investigativo en temas de desarrollo sostenible del grupo de investigación que provean de insumos para la creación de la cultura e innovación investigativa de los participantes. Asistencia al XVIII Encuentro internacional Virtual Educa Colombia 2017 en la ciudad de Bogotá, por parte de 9 estudiantes, 2 docentes y 5 profesionales de procesos misionales. Participación de 18 docentes en el  III CONGRESO INTERNACIONAL VIRTUAL DE EDUCACIÓN INCLUSIVA Y TIC  el cual permitió reflexión y socialización de docentes e investigadores a través de la trasformación cultural con tecnologías de la información y las comunicaciones en espacios educativos entorno a la  inclusión y el aprendizaje desde la diversidad. 3 procesos</t>
  </si>
  <si>
    <t xml:space="preserve">Se desarrolló una charla de sensibilización hacia el emprendimiento a las estudiantes de atención integral a la primera infancia </t>
  </si>
  <si>
    <t>Se inicia el proceso de contratación para el segundo semestre</t>
  </si>
  <si>
    <t>Proceso # 1 se promocionó la inmersión del centro de lenguas en el mes de Abril en el congreso nacional de municipios en cartagena  logrando contactos para una posible inmersion de inglés, de las actividades existen registros fotográficos y certificados de asistencia, en el mes de junio se visitó la universidad sur colombiana en neiva logrando un acercamiento para una posible implementación de un programa de licenciatura en lenguas. Proceso # 2 contratar docentes para el centro de lenguas en el mes abril se contrató un profesor de creole logrando abrir un curso y otro curso de inglés para niños. actualmente siguen en su proceso de formación y se busca abrir mas cursos en el segundo periodo.</t>
  </si>
  <si>
    <r>
      <t xml:space="preserve">El `proceso de Articulaciòn continua aunque con una baja sensible dada la no disponibilidad del laboratorio de cocina. Asi las cosas el total de estudiantes para este segundo trimestre disminuyó a </t>
    </r>
    <r>
      <rPr>
        <b/>
        <sz val="12"/>
        <color theme="1"/>
        <rFont val="Calibri"/>
        <family val="2"/>
        <scheme val="minor"/>
      </rPr>
      <t xml:space="preserve">162, </t>
    </r>
    <r>
      <rPr>
        <sz val="12"/>
        <color theme="1"/>
        <rFont val="Calibri"/>
        <family val="2"/>
        <scheme val="minor"/>
      </rPr>
      <t xml:space="preserve">esto descontando los estudiantes de las Instituciones Educativas </t>
    </r>
    <r>
      <rPr>
        <b/>
        <sz val="12"/>
        <color theme="1"/>
        <rFont val="Calibri"/>
        <family val="2"/>
        <scheme val="minor"/>
      </rPr>
      <t>Sagrada Familia y Bolivariano.</t>
    </r>
  </si>
  <si>
    <t>Actualmente se encuentran matrículados 71 estudiantes en educación continua, de los cuales 39 son de idiomas, 17 de Tecnico laboral en Atención integral a la primera infancia y 15 del curso procesos logísticos en comercio exterior.</t>
  </si>
  <si>
    <t xml:space="preserve">1. Asistencia al evento http://www.visionlatinoamericana.com/ Mayo 3 y 4 (Barranquilla)
2. Cursos ACAC: FORTALECIMIENTO DE LA CULTURA INVESTIGATIVA (16 A 19DE MAYO); 
3. ACTIVIDADES DEL CONVENIO NANCYLAND (capacitaciones, formulación de Proyectos)
4. Asistencia por parte del grupo y semillero de investigación a virtual educa (13 a 16 de junio)
5. Asistencia por parte del grupo de investigación y semillero  a Curso de la ACAC (Como mejorar el impacto de los jóvenes investigadores) (13 a 16 de junio)
</t>
  </si>
  <si>
    <t>Observaciones</t>
  </si>
  <si>
    <t>Avance 2° Trimestre 2017</t>
  </si>
  <si>
    <t>Avance 1° Trimestre 2017</t>
  </si>
  <si>
    <t>INFOTEP SAN ANDRÉS                                                                                                                                                       INFOTEP SAN ANDRÉS                                                                                             INFOTEP SAN ANDRÉS</t>
  </si>
  <si>
    <t xml:space="preserve">
Diseñar e Implementar la segunda etapa del modelo integral para la calidad, ampliación de la cobertura y mejorar la permanencia de la población sorda en el sistema educativo en 10 entidades territoriales focalizadas
Promover acciones para mejorar el acceso y permanencia en educación superior para la población sorda
</t>
  </si>
  <si>
    <r>
      <t xml:space="preserve">30 entidades territoriales fortalecidas para ofrecer educación pertinente para las personas sordas </t>
    </r>
    <r>
      <rPr>
        <sz val="12"/>
        <rFont val="Verdana"/>
        <family val="2"/>
      </rPr>
      <t xml:space="preserve">e insitituciones educativas asesoradas para la organización de la oferta educativa y acceso a la educación para la Población Sorda
</t>
    </r>
  </si>
  <si>
    <t>apoyar la formación de tres (3) docentes en maetrias</t>
  </si>
  <si>
    <t>ENTIDADES ADSCRITAS Y VINCULDAS AL MINISTERIO DE EDUCACION NACIONAL</t>
  </si>
  <si>
    <t xml:space="preserve">Servicios de asistencia técnica a Entidades territoriales certificadas para la implementación de planes de educación, que permiten la atención de la población del medio rural y víctima </t>
  </si>
  <si>
    <t xml:space="preserve">Informe de asistencia técnica por Entidad Territorial Certificada consolidado </t>
  </si>
  <si>
    <t>MINISTERIO DE EDUCACIÓN NACIONAL</t>
  </si>
  <si>
    <t>Aumento de la cobertura estudiantil con 62 nuevos estudiantes matriculados</t>
  </si>
  <si>
    <t>la promoción del centro de lenguas, le falta mas divulgacíon para que se conozca mas el producto que ofrece el centro de idiomas, los profesores de idiomas necesitan mas capacitación ya que algunas tácticas de enseñanza utilizadas son muy obsoletas y se observa falta de compromiso para con los estudiantes resultando en una causal para la deserción de los mismos. Se busca encontrar un común denominador en la investigación a realizar en los colegios para retomar nuevas estrategias en la enseñanza.</t>
  </si>
  <si>
    <t>Existen lista de asistencias, y material bibliografico y fotográfico de los cursos dictados, al igual que evidencias fotográficas del taller de la UTP de pereira</t>
  </si>
  <si>
    <t>evidencia en medio fisico, archivo.y material fotográfico digital.</t>
  </si>
  <si>
    <t>Se necesita mas promoción y divulgación del centro de lenguas, al igual que el compromiso por parte de los docentes para con los estudiantes.</t>
  </si>
  <si>
    <t>El día 13 de Septiembre de 2017 se llevó a cabo un Desayuno de trabajo con la comunidad de Egresados Infotep, la cual tuvo lugar en el Auditorio de la Institución. Se contó con la participación y asistencia de 19 egresados, los cuales dieron sus opiniones, ideas y recomendaciones en relación al programa de seguimiento de Egresados. Esta información servirá como insumo para la construcción de la Política de Egresados que será incluida en el Proyecto Educativo Institucional - PEI del INFOTEP.</t>
  </si>
  <si>
    <t>Lista de Asistencia al Encuentro
Registro Fotográfico
Cuestionarios de Políticas de Egresados</t>
  </si>
  <si>
    <t>Evidencias en Físico: Archivo de Egresados INFOTEP
Evidencias en digital: Equipo Docente de medio tiempo, Ruta: C:\Users\DOCENTE MEDIO TIEMPO\Documents\DOCENCIA MEDIO TIEMPO\1-EGRESADOS\Encuentro de Egresados</t>
  </si>
  <si>
    <t>Se llevara a cabo un encuentro con los egresados para determinar los insumos necesarios para la creación dela política de egresados a incluir en el PEI (Proyecto Educativo Institucional)</t>
  </si>
  <si>
    <t>El PAAC 2017, fue recibido y ajustado acorde con las observaciones recibidas</t>
  </si>
  <si>
    <t>El PAAC 2017, fue publicado en la página en su segunda versión.</t>
  </si>
  <si>
    <t xml:space="preserve">Diseñar o ajustar la estrategia para la administración de los riesgos de corrupción </t>
  </si>
  <si>
    <t>La Matriz de Riesgos se encuentra publicada</t>
  </si>
  <si>
    <t>Al cierre de este Trimestre, se cumple con las expectativas de la correcta Ejecucion del PAC, en cuanto a la Capacitacion y Socializacion sobre PAC, queda pendiente esta actividad, esperando las directrices de la Vicerrectora Financiera y Administrativa.</t>
  </si>
  <si>
    <t>Se realiza Seguimiento Mensual a las diferentes Dependencias y Coordinadores de Proyectos que Solicitan Recursos, para la correcta ejecucion de los mismos, dentro de las fechas establecidas por el ministerio de Hacienda.</t>
  </si>
  <si>
    <t>Correos y Chat Institucional</t>
  </si>
  <si>
    <t>Incluir la Capacitacion de PAC en el Plan Institucional de Capacitaciones y asi poder cumplir con esta actividad.</t>
  </si>
  <si>
    <t>Archivos Vicerrectoria administrativa y financiera}</t>
  </si>
  <si>
    <t>Software Financiero, aplicativo Contable</t>
  </si>
  <si>
    <t>Montar una copia del aplicativo financiero que servira como Prototipo</t>
  </si>
  <si>
    <t>Acta de visita</t>
  </si>
  <si>
    <t>Producto entregado por el  funcionario contratado para el acompañamiento de las NICSP</t>
  </si>
  <si>
    <t>Aconpañamiento para terminar el documento manual de politicas contables bajo NICSP</t>
  </si>
  <si>
    <t xml:space="preserve">Se define cuando se realice el cierre financiero del  año 2017 </t>
  </si>
  <si>
    <t>Obtener saldos financieros denitivos año 2017</t>
  </si>
  <si>
    <t xml:space="preserve">Para garantizar que los estudiantes permanezcan en la institución se han realizado, seguimientos individuales y grupales (atención psicologica), se ha mantenido la estrategia denominada Live on Friday que busca enfatizar en un tema en particular referentes a la líneas de acción con las cuales trabaja el BE; también se han reactivado las prácticas deportivas para la participación de todos los miembros de la comunidad educativa;y se iincentiva la utilización del gimnasio con el fin de promover hábitos y estilos de vida saludables.   </t>
  </si>
  <si>
    <t>Se evidencia un avance en las actividades realizadas, se espera que en el ultimo trimestre del año se realicen las actividades equivalentes al 20% restante.</t>
  </si>
  <si>
    <t>Se llevaron a cabo diversas actividades (COLMAYOR-Ponencia-PotConflicto, IV SEMANA INTERNACIONAL, ACTIVIDADES DE  INNOVACIÓN Y  EMPRENDIMIENTO,   SOCIAL PARA INFOTEP,  SIMPOSIO: RAZA, FRONTERA Y CULTURA, CONGRESO INTERNACIONAL AIESEC- Youth Speak, ACTIVIDADES CON EL COLEGIO MAYOR DE BOLIVAR)teniendo como resultado el aumento hasta el 80% del indicador.</t>
  </si>
  <si>
    <t>Las evidencias obtenidas luego de relizadas las actividades se encutran en medio magnetico, SIN publicar en pagina Web.</t>
  </si>
  <si>
    <t>Luego del desbloqueo del proyecto en el primer trimestre no se ha presentado ningun inconveniente. Sin embargo cabe mencionar que los tiempos en materia de contratación siguen generando retrazos.</t>
  </si>
  <si>
    <t xml:space="preserve">Actualmente la entidad no cuenta con la formulación del plan de Gobierno en Linea </t>
  </si>
  <si>
    <t>Se formulara el plan de la estrategia de Gobierno en Linea. Y se generara el informe de avances correspondiente.</t>
  </si>
  <si>
    <t>Matriculados 78 estudiantes</t>
  </si>
  <si>
    <t>Se ha superado la meta establecida en un 156%</t>
  </si>
  <si>
    <t>Se han ofertado 2 cursos  y un técnico laboral nuevos: Curso de lenguaje de señas, curso de logística en comercio exterior e internacional y tecnico laboral en atención integral a la primera infancia, se mantienen los cursos de idiomas del trimestre anterior</t>
  </si>
  <si>
    <t>La documentación se encuentra de forma física en la oficina de la profesional de extensión</t>
  </si>
  <si>
    <t>Se supero el numero de estudiantes establecido en el inicio del proceso</t>
  </si>
  <si>
    <t xml:space="preserve">Si bien es cierto que proceso de Articulaciòn tuvo una baja sensible dada la no disponibilidad del laboratorio de cocina. El número  total de estudiantes para este tercer trimestre aumentó a 202, esto aumento dado que se vincularon estudiantes del Sagrada Familia al T.L Formación académica en Inglés </t>
  </si>
  <si>
    <t>Se encuentra en forma digital en archivos de la Coordinación de Articulación</t>
  </si>
  <si>
    <t>Se cumplio la meta en relación a Procesos para el fortalecimiento del emprendimiento en la comunidad vinculada a la institucion implementados</t>
  </si>
  <si>
    <t>Se realizaron 2 jornadas de sensibilización y presentación de convocatorias disponibles para aplicar al fondo emprender a los estudiantes de extensión</t>
  </si>
  <si>
    <t>La documentación se encuentra de forma física/digital en la oficina de la profesional de extensión</t>
  </si>
  <si>
    <t>6 procesos implementados</t>
  </si>
  <si>
    <t>Se supero el numero de procesos para el fortalecimiento de la internacionalización en un 300%</t>
  </si>
  <si>
    <t>1)Asistencia a la 4 reunión  de la Red Colombiana para la internacionalización en la que se desarrollaron varios temas entre los cuales se encuentra: Socialización de diferentes eventos académicos entorno a la internacionalización, así como las ventajas de vincularse a reconocidas organizaciones en pro de la internacionalización tales como FULLBRIGHT, MAIES, TIKA; 2)Organización y Asistencia de la  IVJornada para la Internacionalización de la Educación Superior NODO CARIBE "internacionalización de la extensión"; 3) Paricipación de 9 estudiantes y dos funcionarios del area misional en el mes de Julio al Congreso Internacional de AIESEC; 4)Intercambio académico y  cultural con colegio mayor de Bolivar en el marco de la semana internacional el mundo en Casa,  con la intencion de realizar acciones tendientes a la internacionalización de nuestras instituciones. 5) Suscripción de convenio específico con COLMAYOR  para fortalecer entre otros temas la internacionalización del INFOTEP realizando dos eventos importantes como lo son el II Foro Internacional y VII Nacional del pensamiento moderno y del diplomado internacional en protocolo y ceremonial de estado.6) participación en la CONVOCATORIA “PROYECTO PARA EL FORTALECIMIENTO DE LA INTERNACIONALIZACIÓN DE LAS INSTITUCIONES DE EDUCACIÓN SUPERIOR PÚBLICAS CON OFERTA TÉCNICA PROFESIONAL Y TECNOLÓGICA”.</t>
  </si>
  <si>
    <t>Se esta rediseñando el sitio web de la entidad y se pretende publicar el 100% de la información solicitado a 31 de diciembre</t>
  </si>
  <si>
    <t xml:space="preserve">Se esta en proceso de modificación actualmente en el sitio web </t>
  </si>
  <si>
    <t>En el sitio web se encontrara la información obligatoria a publicar</t>
  </si>
  <si>
    <t>Despues de generar el rediseño del sitio web, se procedera a verificar el diseño para dispositivos moviles.</t>
  </si>
  <si>
    <t>Modelamiento y estructuración del sitio web para dispositivos moviles</t>
  </si>
  <si>
    <t>www.fundagov.com desde dispositivos moviles</t>
  </si>
  <si>
    <t>Hacia el 20 de octubre se pretende hacer la revisión d ela estructura del sitio web para moviles</t>
  </si>
  <si>
    <t>Plan Formulado y enviado.</t>
  </si>
  <si>
    <t>Correo al ministerio enviaod al ministerio con el plan</t>
  </si>
  <si>
    <t>respuesta a correo enviaod con asunto Entregable. Plan de trabajo por entidad. Con el plan</t>
  </si>
  <si>
    <t>Verificar las recomendaciones que se tengan para el plan.</t>
  </si>
  <si>
    <t>plan enviado aprobación</t>
  </si>
  <si>
    <t>esperando respuesta del plan</t>
  </si>
  <si>
    <t>en espera de la respuesta del plan por parte del ministerio</t>
  </si>
  <si>
    <t>revisión de las recomendaciones si aplican</t>
  </si>
  <si>
    <t>Ejecutar el plan de accesibilidad. Nivel A</t>
  </si>
  <si>
    <t>ejecutar las actividades del plan, meta A</t>
  </si>
  <si>
    <t>actualización de la ejecución de las actividades del plan nivel A</t>
  </si>
  <si>
    <t>Actividades ejecutadas del plan de accesibilidad nivel A</t>
  </si>
  <si>
    <t>Seguimiento a las metas formuladas.</t>
  </si>
  <si>
    <t>seguimiento a la ejecución de las actividades propuestas en el plan</t>
  </si>
  <si>
    <t>informe de cumplimiento de las actividades.</t>
  </si>
  <si>
    <t>verificar y actualizar el informe generado.</t>
  </si>
  <si>
    <t>N/A</t>
  </si>
  <si>
    <t>No aplica todavía ya que hasta octubre se dará incio a la implementación.</t>
  </si>
  <si>
    <t>Se está programando para principios de octubre 2017</t>
  </si>
  <si>
    <t>Evidencia impresa de los correos enviados.</t>
  </si>
  <si>
    <t>Correos electrónicos enviados a los servidores y los otros funcionarios encargados de su publicación: Coordinadora SIG y Gestión Tecnológica y Comunicación.</t>
  </si>
  <si>
    <t>El Acto administrativo fue expedido y difundido via correo electrónico, INFOSIG y  se publicará en la nueva página web.</t>
  </si>
  <si>
    <t>Físico: En la carpeta de Actas que reposa en el archivo de Vicerrectoría Administrativa y Financiera.                           Digital: En archivo escaneado.</t>
  </si>
  <si>
    <t>Por Resolución 148 del 25 de julio de 2017  se desacriben propósito, principios, rsponsables, eventos, periodos de evaluación, fases, escalas de valoración, notiticación y recursos, usos y consecuencias de la Evaluación de Desempeño Laboral de los Servidores vinculados con nombramiento Provisional.</t>
  </si>
  <si>
    <t>Por Resolución 148 del 25 de julio de 2017 se adoptó el Procedimiento para Evaluación de Desempeño de los servidores vinculados con nombramiento provisional. Esta Resolución contiene los formatos de Evaluación de los diferentes niveles.</t>
  </si>
  <si>
    <t xml:space="preserve">Se elaboraron formatos de evaluación teniendo en cuenta los diferentes niveles: Técnico, Asistencial y profesional. </t>
  </si>
  <si>
    <t>Evaluar el desempeño laboral de los funcionarios provisionales mediante la aplicación de los instrumentos diseñados con el fin de garantizar la permanencia  de los funcionarios, el mejoramiento continuo de su gestión y el logro de las metas institucionales.</t>
  </si>
  <si>
    <t>Aplica a todos los procesos del Sistema integrado de Gestión. Se iniciara con las evaluaciones en octubre de 2017.</t>
  </si>
  <si>
    <t>Por decisión de la líder de Talento Humano, se decidió elaborar un procedimiento para servidores  vinculados en provisionalidad.</t>
  </si>
  <si>
    <t>Físico: El seguimiento a los Acuerdos de Gestión reposan en las historias laborales</t>
  </si>
  <si>
    <t>Existe un formato codificado como PA-GLAF-REG008.</t>
  </si>
  <si>
    <t>Para los Acuerdos de Gestión, aplican al igual que en el evaluación del desempeño laboral, las etapas de concertación de compromisos, formalización del acuerdo, seguimiento y evaluación.</t>
  </si>
  <si>
    <t>Físico:Los Acuerdos de Gestión erposan en las Historias Laborales.</t>
  </si>
  <si>
    <t>Se efectuaron los Acuerdos de Gestión entre la rectora y los empleados de Libre Nombramiento y Remoción con fundamento en los planes, programas y proyectos de la Entidad para la correspondente vigencia.</t>
  </si>
  <si>
    <t xml:space="preserve">Se establecieron los Acuerdos de Gestión entre la rectora y los funcionarios de Libre Nombramiento y Remisió (Gerentes Públicos). </t>
  </si>
  <si>
    <t>Físico (Reposa en la Hoja de Vida de las funcioanarias). Digital (En el archivo de Vicerrectoría Administrativa y Financiera).</t>
  </si>
  <si>
    <t>Nos encontramos en la Cuarta Fase, los primeros 15 días de agosto se efectuó la Primera Evaluación de Desempeño Parcial  Semestral . La siguiente fase en la de Evalaución definitiva anual u ordinaria por el periodo comprendido entre el 1 de agosto y el 31 de enero de 2018, calificación que deberá producirse a más tardar dentro de los 15 días hábiles siguientes al vencimiento del periodo.</t>
  </si>
  <si>
    <r>
      <t>En el  Nuevo Sistema Tipo establecido por la CNSC, la Evaluación de Desempeño a Servidores en Carrera Administrativa se desarrolla en cuatro fases:</t>
    </r>
    <r>
      <rPr>
        <b/>
        <sz val="12"/>
        <color theme="1"/>
        <rFont val="Arial"/>
        <family val="2"/>
      </rPr>
      <t xml:space="preserve"> Primera</t>
    </r>
    <r>
      <rPr>
        <sz val="12"/>
        <color theme="1"/>
        <rFont val="Arial"/>
        <family val="2"/>
      </rPr>
      <t>: Prepración del proceso de Evaluación de Desempeño para periodo anual u ordinario.</t>
    </r>
    <r>
      <rPr>
        <b/>
        <sz val="12"/>
        <color theme="1"/>
        <rFont val="Arial"/>
        <family val="2"/>
      </rPr>
      <t xml:space="preserve"> Segunda:</t>
    </r>
    <r>
      <rPr>
        <sz val="12"/>
        <color theme="1"/>
        <rFont val="Arial"/>
        <family val="2"/>
      </rPr>
      <t xml:space="preserve"> Concertación de Compromisos Laborales y Competencias Comportamentales.</t>
    </r>
    <r>
      <rPr>
        <b/>
        <sz val="12"/>
        <color theme="1"/>
        <rFont val="Arial"/>
        <family val="2"/>
      </rPr>
      <t xml:space="preserve"> Tercera</t>
    </r>
    <r>
      <rPr>
        <sz val="12"/>
        <color theme="1"/>
        <rFont val="Arial"/>
        <family val="2"/>
      </rPr>
      <t>: Seguimiento al desempeño laboral y al desarrollo de competencias comportamentales.</t>
    </r>
    <r>
      <rPr>
        <b/>
        <sz val="12"/>
        <color theme="1"/>
        <rFont val="Arial"/>
        <family val="2"/>
      </rPr>
      <t xml:space="preserve"> Cuarta</t>
    </r>
    <r>
      <rPr>
        <sz val="12"/>
        <color theme="1"/>
        <rFont val="Arial"/>
        <family val="2"/>
      </rPr>
      <t xml:space="preserve">: Evaluaciones Parciales. </t>
    </r>
    <r>
      <rPr>
        <b/>
        <sz val="12"/>
        <color theme="1"/>
        <rFont val="Arial"/>
        <family val="2"/>
      </rPr>
      <t>Quinta:</t>
    </r>
    <r>
      <rPr>
        <sz val="12"/>
        <color theme="1"/>
        <rFont val="Arial"/>
        <family val="2"/>
      </rPr>
      <t xml:space="preserve"> Evaluación Definitiva.</t>
    </r>
  </si>
  <si>
    <t>Se hizo</t>
  </si>
  <si>
    <t>80% de las hojas de vida de los servidores actualizadas en el SIGEP</t>
  </si>
  <si>
    <t>Reporte arrojado por el SIGEP a solicitud.</t>
  </si>
  <si>
    <t xml:space="preserve">El Sistema de Información y Gestión del Empleo Público al servicio de la administración pública y de los ciudadanos nos ofrece información sobre el talento humano al servicio de la Institución, en cuanto a datos de las hojas de vida, declaración de bienes y rentas y sobre los procesos propios de las áreas encargadas de administrar al personal vinculado a éstas.  </t>
  </si>
  <si>
    <t>Pendiente actualizar los cambios de las dos funcionarias de carrera admininistrativa generados con la restruccturación.</t>
  </si>
  <si>
    <t>Se envió oficio en físico al Grupo de Registro Público de Carrera Administrativa de la CNSC reportando la renuncia definitiva a la carrera administrativa  de una funcionaria. Quedamos con el  compromiso de enviar en noviembre de 2017,  ejes temáticos y manual de funciones actualizado.</t>
  </si>
  <si>
    <t> Para la actualización de los cargos de carrera administrativa solicitada por el Plan de acción sectorial, y de la circular 03 de 2016 de la CNSC, se otorgaron para tres meses para su entrega.</t>
  </si>
  <si>
    <t>Información de los servidores de carrera administrativa actualizada en el registro único de carrera administrativa</t>
  </si>
  <si>
    <t>Físico: Están consignados en el PETH y su Resolución de adopción.</t>
  </si>
  <si>
    <t>Mecanismos de monitoreo valorar los resultados y/o inversión estimada. El monitoreo del Plan se realizará semestralmente. El responsable del monitoreo del Plan Estratégico de Gestión del Talento Humano en INFOTEP es el Profesional Especializado de Planeación de la Institución. Simulacro de Auditorpia Interna efectuado por Calidad.</t>
  </si>
  <si>
    <t>Ya está establecido</t>
  </si>
  <si>
    <t>Indicadores de la matriz de caracterización y encuestas  y evaluación de capacitaciones.</t>
  </si>
  <si>
    <t>No se ha recibido retroalimetación de parte del MEN</t>
  </si>
  <si>
    <t>Realizar seguimiento y retroalimentación del Plan estratégico de Talento Humano de cada EAyV (por parte del MEN)</t>
  </si>
  <si>
    <t>Físico: Informe, Listados de Asistencia y fotográficos. Reposan en los archivos de la Vicerrectoría administrativa y Finaciera.</t>
  </si>
  <si>
    <t>Se toman listados de asistencia y fotografías y evaluación de cpacitacioness (cuando aplica) de todas las actividades que se realizan.</t>
  </si>
  <si>
    <t>Físico: En los archivos de Vicerrectoría Administrativa y Financiera.                                              Digital: Archivo escaneado Publicados en INFOSIG  y entregados a Gestión Tecnoógica y Comunicación para su publicación en la nueva página web.</t>
  </si>
  <si>
    <t xml:space="preserve">EL PETH se adoptó por Resolución 073 del 17 de abril de 2017.                                                   El Plan de Bienestar Social e Incentivos   se adoptó por Resolución 073 del 17 deabril de 2017.                                                           El Plan Institucional de Capacitación se adoptó por Resolución 100 del 23 de mayo de 2017.                                                    </t>
  </si>
  <si>
    <t>Este Plan es  un instrumento de gestión que contribuye a la oportuna toma de decisiones del talento humano de INFOTEP.</t>
  </si>
  <si>
    <t>La entidad viene manejando los procesos de contrataciòn en Secop I, con avance del 98%.</t>
  </si>
  <si>
    <t>De las actividades que el PAA tiene para ejecutar, al finalizar septiembre se han solicitado 148 certificaciones y se ha ejecutado el 28% del las actividades programadas.</t>
  </si>
  <si>
    <t>Resolución de Rectoría</t>
  </si>
  <si>
    <t>Se parametrizo y homologo el plan de cuentas según lo establecido la resolución 620 de 2016 emitida por la Contaduría General de la Nación, el cual incorpora el catálogo general de cuentas que será aplicado a las entidades de gobierno que se encuentran bajo el ámbito de la resolución 533 de 2015, Se depurado cuentas contables de manera periódica, Se inició la redacción del manual de políticas contables, Se realizó el inventario de elementos devolutivo que se encuentra en mal estado</t>
  </si>
  <si>
    <t>Se creo el plan de implementación medianto acto acdministrativo</t>
  </si>
  <si>
    <t>El plan de Implementación se ha desarrollado de acuerdo al cronograma y a  sus objetivos</t>
  </si>
  <si>
    <t>Soporte Técnico con el distribuidor del Software</t>
  </si>
  <si>
    <t>Seguimiento mensual  y paralelo del aplicativo financiero para detectar aquellos registros que van a generar cambios a la hora de realizar el Estado de Situación Financiera De Apertura (ESFA)</t>
  </si>
  <si>
    <t>Revisión mensual de registros contables entre los modulos de Tesoreria, Deudores y Activos Fijos</t>
  </si>
  <si>
    <t>Se contó con además con el acompañamiento del Dr Juan Guillermo Díaz Vergara, funcionario de la subdirección de apoyo a la gestión de las IES comisionado por el Ministerio de Educación para atender las inquietudes de cara a la implementación de las NICSP</t>
  </si>
  <si>
    <t>plan de acción</t>
  </si>
  <si>
    <t>Se está trabajando un borrador del marco conceptual de los lineamientos del manual de políticas contables bajo el marco normativo de la resolución 533 de 2015.</t>
  </si>
  <si>
    <t>Proyecto de manual de políticas contables</t>
  </si>
  <si>
    <t>Archivos Vicerrectoria administrativa y financiera</t>
  </si>
  <si>
    <t>en el pasado encuentro sectorial  del MEN, se socializó los productos del contrato con BDO</t>
  </si>
  <si>
    <t>Asistencia en SDO MEN Jefe de Planeación y Vicerectoria Administrativa</t>
  </si>
  <si>
    <t>Archivos del SDO MEN</t>
  </si>
  <si>
    <t xml:space="preserve">Se trabajó un documento de diagnóstico e impacto </t>
  </si>
  <si>
    <t>Se están ajustando los manuales de procedimientos, para adaptarlo a las políticas contables bajo el nuevo marco normativo</t>
  </si>
  <si>
    <t>Se realizó el presupuesto de inversión año 2018</t>
  </si>
  <si>
    <t>Evidencia digital en los archivos de planeación y en la plataforma del SIIF</t>
  </si>
  <si>
    <t xml:space="preserve">El plan de racionalización de trámites ya se montó en la página del SUIT, con previa aprobación por parte del DAFP </t>
  </si>
  <si>
    <t>La evidencia se encuentra en el componente Racionalización de Trámites en el Plan Anticorrupción y Atención al Ciudadano V2</t>
  </si>
  <si>
    <t>En físico en la página Web de la Institución y en el SUIT</t>
  </si>
  <si>
    <t xml:space="preserve">De acuerdo con lo establecido en el plan operativo del área la institución ha realizado un esfuerzo por dar cumplimiento a las actividades que allí se encuentran plasmadas, al dar inicio al segundo semestre se inicia con el proceso de inducción a los estudiantes nuevos, se reactivaron las prácticas deportivas tanto recreativas como competitivas y se ha seguido con la estrategia live on friday que en esta oportunidad estuvo orientado a los hábitos y estilos de vida saludable.   </t>
  </si>
  <si>
    <t>En la página Web</t>
  </si>
  <si>
    <t>Se diseño la estrategía para la administración del riesgo</t>
  </si>
  <si>
    <t>Digital</t>
  </si>
  <si>
    <t>Actualmente se contrató al profesional  para la actualización de la página WebSe encuentran actualizados los procesos del PQRS, actualmente se encuentra en el PIC capacitaciones en temas de atención al ciudadano y derechos de petición.</t>
  </si>
  <si>
    <t>Se realizó la caracterización de ciudadanos</t>
  </si>
  <si>
    <t>Se realizó el ejercicio por medio de encuestas físicas, se hizo la tabulación y analisis de la misma</t>
  </si>
  <si>
    <t>Se encuentra en archivo digial de la oficina de planeación, una vez terminada la página Web, se publicará.</t>
  </si>
  <si>
    <t>La nueva página Web se encuentra en construcción y no se puede publicar en la actual porque no cuenta con ese link</t>
  </si>
  <si>
    <t>Se realizó el ejercicio de rendición de cuentas a los egresados el pasado 13 de septiembre</t>
  </si>
  <si>
    <t xml:space="preserve">Las asistencias y regsitros fotográficos se encuentran en físico en los archivos de Planeación </t>
  </si>
  <si>
    <t>Ejecutar la rendición de cuentas restantes</t>
  </si>
  <si>
    <t xml:space="preserve">Se diseño la metodología para la presentación a los ciudadanos, se estimaron las fechas para las  la rendición de cuentas </t>
  </si>
  <si>
    <t>Nos encontramos  diseñando la metodología para los espacios de particpación ciudadana, en el que se incluye el uso de las tecnologías de la información</t>
  </si>
  <si>
    <t>Documento en levantamiento en digital</t>
  </si>
  <si>
    <t>Se encuentra en archivo digial de la oficina de planeación.</t>
  </si>
  <si>
    <t>Realizar el informe de participación ciudadana.</t>
  </si>
  <si>
    <t>Establecer un plan de acción para iniciar con el sistema de gestión documental</t>
  </si>
  <si>
    <t>Actualmente la entidad realizó un diagnostico documental con el fin de iniciar con la formulación del plan para la implementación de un sistema de gestión documental</t>
  </si>
  <si>
    <t xml:space="preserve">Realizar seguimiento a la estrategía de racionalización del trámite </t>
  </si>
  <si>
    <t>Se encuentra en proceso de pago</t>
  </si>
  <si>
    <t>Se realiza el seguimiento mensual de la ejecución del presupuesto</t>
  </si>
  <si>
    <t>Hasta el momento la institución no ha constituido vigencias futuras</t>
  </si>
  <si>
    <t>La entidad actualmente se encuentra identificando en que proceso se puede aplicar el ejercicio de innovación abierta</t>
  </si>
  <si>
    <t>La entidad se encuentra en el diseño del Manual de atención al ciudadad en el que incluye los protocolos de atención al ciudadano</t>
  </si>
  <si>
    <t>Socializar y publicar el Manual de atención al ciudadano</t>
  </si>
  <si>
    <t>Se identificaran los segmentos de información que se deben actualizar. En la asistencia técnica de la SDO a la entidad los días 28 y 29 de septiembre se elaboró un inventario de la información que se debe actualizar.</t>
  </si>
  <si>
    <t>www.fundagov.com donde estan las evidencias. (Página web en construcción)</t>
  </si>
  <si>
    <t>Generar con cada líder de la información una verificación de la información en el sitio.</t>
  </si>
  <si>
    <t>Continuar con el programa de publicación, renovacion, reestructuración del nuevo sitio web con la información obligatoria. Desarrollar un nuevo acompañamietno para la identificación de la información requerida.</t>
  </si>
  <si>
    <t>PIC formulado
Procesos PQRS actualizados
Capacitaciones</t>
  </si>
  <si>
    <t>InfoSIG
Archivo de gestión Talento Humano</t>
  </si>
  <si>
    <t>Si no se ha ralizado la capacitación, podemos incluirla.</t>
  </si>
  <si>
    <t>Propuesta de manual de atención al ciudadano</t>
  </si>
  <si>
    <t>Archivo de gestión Atención al ciudadano</t>
  </si>
  <si>
    <t>Propuesta de ejercicio de innovación abierta</t>
  </si>
  <si>
    <t>Archivo de gestión Planeación</t>
  </si>
  <si>
    <t>Preparar y desarrollar el ejercicio de innovación abierta</t>
  </si>
  <si>
    <t>Se encuentra en etapa de ejecución</t>
  </si>
  <si>
    <t>Se cuentan con mecanismos de evaluación para la Entidad</t>
  </si>
  <si>
    <t>Actividad ejecutada</t>
  </si>
  <si>
    <t>Actividad en ejecución</t>
  </si>
  <si>
    <t>Sigep actualizado</t>
  </si>
  <si>
    <t xml:space="preserve">HV actualizadas en el Sigep </t>
  </si>
  <si>
    <t>SIGEP</t>
  </si>
  <si>
    <t>Fianlziar el plan de actualización</t>
  </si>
  <si>
    <t>Archivo de Gestión Planeación y Calidad</t>
  </si>
  <si>
    <t xml:space="preserve">Plan de Gobierno en Linea </t>
  </si>
  <si>
    <t>Archivo de gestión Sistemas</t>
  </si>
  <si>
    <t>Diagnóstico de gestión documental</t>
  </si>
  <si>
    <t>Actividad ejecutada confome disposición normativa</t>
  </si>
  <si>
    <t>Seguimietno PAAC</t>
  </si>
  <si>
    <t>PAAC aprobado</t>
  </si>
  <si>
    <t>PAAC publicado</t>
  </si>
  <si>
    <t>Se han desarrollado espacios para el ajuste a los riesgos de corrupción</t>
  </si>
  <si>
    <t>1. Diagnostico de estrategia de coherencia administrativa y buen gobierno.
2. Establecer Plan.
3. Ejecutar Plan.
4. Realizar seguimiento al Plan.</t>
  </si>
  <si>
    <t>Se viene trabajando sobre un plan de accion, el cual contiene principalmente actividades tendientes al Sistema de Gestion de Calidad como priorizacion de la alta direccion, este plan de accion llamado Ruta Critica hacia la certificacion contiene 50 actividades que incluyen y vinculan actividades principalmente del SGC, Sisteda y Sistema de Control Interno. De las 50 actividades a la fecha de han desarrollado  25 Actividades, decir se ha avanzado en un 50 % de lo programado para este año, asi en este tercer trimestre se ha avanzado solo en un 10 %.Dentro de dichas actividades se encuentra la formulacion de un plan de transicion para la integracion de los Sistemas de Salud y Seguridad en el trabajo y Seguridad de la Informacion.</t>
  </si>
  <si>
    <t>La evidencia es el Documento Ruta Critica, la documentacion que reposa en el Sistema de Informacion INFOSIG y en las Actas de acompañamiento a procesos y actas del equipo SIG en dodne se realizan el seguimiento de dichas actividades.</t>
  </si>
  <si>
    <t>Actas de acompañamiento a Procesos, Informes de avances de los procesos frente a las actividades del plan, actas de equipo SIG y documentacion del sistema de Informacion INFOSIG.</t>
  </si>
  <si>
    <t>Se diligenció la primera versión de la MCYBG y posteriormente se ajustó el diligenciamiento conforme la solicitud del MEN. Se ha desarrollado el trabajo de actualización conforme los acuerdos con el profesional de la SDO</t>
  </si>
  <si>
    <t xml:space="preserve">Actualmente la matriz se encuentra diligenciada con sus respectivos responsables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</si>
</sst>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164" formatCode="_(* #,##0_);_(* \(#,##0\);_(* &quot;-&quot;_);_(@_)"/>
    <numFmt numFmtId="165" formatCode="_(&quot;$&quot;\ * #,##0.00_);_(&quot;$&quot;\ * \(#,##0.00\);_(&quot;$&quot;\ * &quot;-&quot;??_);_(@_)"/>
    <numFmt numFmtId="166" formatCode="_(* #,##0.00_);_(* \(#,##0.00\);_(* &quot;-&quot;??_);_(@_)"/>
    <numFmt numFmtId="167" formatCode="_ * #,##0_ ;_ * \-#,##0_ ;_ * &quot;-&quot;_ ;_ @_ "/>
    <numFmt numFmtId="168" formatCode="_ &quot;$&quot;\ * #,##0.00_ ;_ &quot;$&quot;\ * \-#,##0.00_ ;_ &quot;$&quot;\ * &quot;-&quot;??_ ;_ @_ "/>
    <numFmt numFmtId="169" formatCode="_ * #,##0.00_ ;_ * \-#,##0.00_ ;_ * &quot;-&quot;??_ ;_ @_ "/>
    <numFmt numFmtId="170" formatCode="_(* #,##0_);_(* \(#,##0\);_(* &quot;-&quot;??_);_(@_)"/>
    <numFmt numFmtId="171" formatCode="&quot;$&quot;\ #,##0;[Red]&quot;$&quot;\ #,##0"/>
    <numFmt numFmtId="172" formatCode="_(&quot;$&quot;\ * #,##0_);_(&quot;$&quot;\ * \(#,##0\);_(&quot;$&quot;\ * &quot;-&quot;??_);_(@_)"/>
    <numFmt numFmtId="173" formatCode="_-&quot;$&quot;* #,##0_-;\-&quot;$&quot;* #,##0_-;_-&quot;$&quot;* &quot;-&quot;??_-;_-@_-"/>
    <numFmt numFmtId="174" formatCode="d/mm/yyyy;@"/>
  </numFmts>
  <fonts count="36" x14ac:knownFonts="1">
    <font>
      <sz val="11"/>
      <color theme="1"/>
      <name val="Calibri"/>
      <family val="2"/>
      <scheme val="minor"/>
    </font>
    <font>
      <sz val="11"/>
      <color theme="1"/>
      <name val="Arial"/>
      <family val="2"/>
    </font>
    <font>
      <sz val="10"/>
      <name val="Arial"/>
      <family val="2"/>
    </font>
    <font>
      <b/>
      <sz val="12"/>
      <name val="Arial"/>
      <family val="2"/>
    </font>
    <font>
      <sz val="12"/>
      <name val="Arial"/>
      <family val="2"/>
    </font>
    <font>
      <sz val="18"/>
      <name val="Arial"/>
      <family val="2"/>
    </font>
    <font>
      <sz val="11"/>
      <color indexed="8"/>
      <name val="Calibri"/>
      <family val="2"/>
    </font>
    <font>
      <sz val="12"/>
      <color theme="1"/>
      <name val="Calibri"/>
      <family val="2"/>
      <scheme val="minor"/>
    </font>
    <font>
      <sz val="11"/>
      <color rgb="FF000000"/>
      <name val="Calibri"/>
      <family val="2"/>
      <scheme val="minor"/>
    </font>
    <font>
      <b/>
      <sz val="12"/>
      <color theme="1"/>
      <name val="Arial"/>
      <family val="2"/>
    </font>
    <font>
      <sz val="12"/>
      <color theme="1"/>
      <name val="Arial"/>
      <family val="2"/>
    </font>
    <font>
      <sz val="12"/>
      <color rgb="FF000000"/>
      <name val="Arial"/>
      <family val="2"/>
    </font>
    <font>
      <b/>
      <sz val="16"/>
      <color rgb="FFFFFFFF"/>
      <name val="Arial"/>
      <family val="2"/>
    </font>
    <font>
      <sz val="12"/>
      <color rgb="FFFF0000"/>
      <name val="Arial"/>
      <family val="2"/>
    </font>
    <font>
      <b/>
      <sz val="16"/>
      <color theme="0"/>
      <name val="Arial"/>
      <family val="2"/>
    </font>
    <font>
      <sz val="11"/>
      <color theme="1"/>
      <name val="Calibri"/>
      <family val="2"/>
      <scheme val="minor"/>
    </font>
    <font>
      <b/>
      <sz val="14"/>
      <name val="Arial"/>
      <family val="2"/>
    </font>
    <font>
      <sz val="12"/>
      <color theme="3"/>
      <name val="Arial"/>
      <family val="2"/>
    </font>
    <font>
      <sz val="12"/>
      <name val="Calibri"/>
      <family val="2"/>
      <scheme val="minor"/>
    </font>
    <font>
      <sz val="12"/>
      <color indexed="8"/>
      <name val="Arial"/>
      <family val="2"/>
    </font>
    <font>
      <b/>
      <sz val="14"/>
      <color indexed="81"/>
      <name val="Tahoma"/>
      <family val="2"/>
    </font>
    <font>
      <b/>
      <sz val="10"/>
      <name val="Arial"/>
      <family val="2"/>
    </font>
    <font>
      <b/>
      <sz val="14"/>
      <color theme="1"/>
      <name val="Calibri"/>
      <family val="2"/>
      <scheme val="minor"/>
    </font>
    <font>
      <b/>
      <sz val="48"/>
      <color theme="1"/>
      <name val="Calibri"/>
      <family val="2"/>
      <scheme val="minor"/>
    </font>
    <font>
      <sz val="11"/>
      <color theme="1"/>
      <name val="Arial"/>
      <family val="2"/>
    </font>
    <font>
      <b/>
      <sz val="48"/>
      <color theme="1"/>
      <name val="Arial"/>
      <family val="2"/>
    </font>
    <font>
      <b/>
      <sz val="14"/>
      <color theme="1"/>
      <name val="Arial"/>
      <family val="2"/>
    </font>
    <font>
      <sz val="8"/>
      <name val="Arial"/>
      <family val="2"/>
    </font>
    <font>
      <b/>
      <sz val="12"/>
      <color theme="1"/>
      <name val="Calibri"/>
      <family val="2"/>
      <scheme val="minor"/>
    </font>
    <font>
      <sz val="12"/>
      <color theme="1"/>
      <name val="Verdana"/>
      <family val="2"/>
    </font>
    <font>
      <sz val="12"/>
      <name val="Verdana"/>
      <family val="2"/>
    </font>
    <font>
      <sz val="12"/>
      <name val="Times New Roman"/>
      <family val="1"/>
    </font>
    <font>
      <sz val="12"/>
      <name val="Calibri"/>
      <family val="2"/>
    </font>
    <font>
      <sz val="14"/>
      <color theme="1"/>
      <name val="Calibri"/>
      <family val="2"/>
      <scheme val="minor"/>
    </font>
    <font>
      <sz val="14"/>
      <color theme="1"/>
      <name val="Arial"/>
      <family val="2"/>
    </font>
    <font>
      <sz val="12"/>
      <color rgb="FF222222"/>
      <name val="Arial"/>
      <family val="2"/>
    </font>
  </fonts>
  <fills count="18">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rgb="FFC00000"/>
        <bgColor indexed="64"/>
      </patternFill>
    </fill>
    <fill>
      <patternFill patternType="solid">
        <fgColor rgb="FF92D050"/>
        <bgColor indexed="64"/>
      </patternFill>
    </fill>
    <fill>
      <patternFill patternType="solid">
        <fgColor rgb="FF92D050"/>
        <bgColor rgb="FF000000"/>
      </patternFill>
    </fill>
    <fill>
      <patternFill patternType="solid">
        <fgColor rgb="FFDCE6F1"/>
        <bgColor rgb="FF000000"/>
      </patternFill>
    </fill>
    <fill>
      <patternFill patternType="solid">
        <fgColor rgb="FFC00000"/>
        <bgColor rgb="FF000000"/>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rgb="FFFFFFFF"/>
        <bgColor rgb="FF000000"/>
      </patternFill>
    </fill>
    <fill>
      <patternFill patternType="solid">
        <fgColor theme="3"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rgb="FFC0C0C0"/>
        <bgColor rgb="FF000000"/>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auto="1"/>
      </left>
      <right style="thin">
        <color indexed="64"/>
      </right>
      <top/>
      <bottom style="medium">
        <color indexed="64"/>
      </bottom>
      <diagonal/>
    </border>
    <border>
      <left style="medium">
        <color auto="1"/>
      </left>
      <right style="thin">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auto="1"/>
      </right>
      <top style="medium">
        <color auto="1"/>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auto="1"/>
      </bottom>
      <diagonal/>
    </border>
    <border>
      <left/>
      <right style="medium">
        <color indexed="64"/>
      </right>
      <top style="medium">
        <color indexed="64"/>
      </top>
      <bottom style="medium">
        <color indexed="64"/>
      </bottom>
      <diagonal/>
    </border>
    <border>
      <left style="thin">
        <color indexed="64"/>
      </left>
      <right/>
      <top/>
      <bottom/>
      <diagonal/>
    </border>
  </borders>
  <cellStyleXfs count="31">
    <xf numFmtId="0" fontId="0" fillId="0" borderId="0"/>
    <xf numFmtId="0" fontId="2" fillId="0" borderId="0"/>
    <xf numFmtId="169"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6" fontId="6"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6" fillId="0" borderId="0" applyFont="0" applyFill="0" applyBorder="0" applyAlignment="0" applyProtection="0"/>
    <xf numFmtId="44" fontId="7" fillId="0" borderId="0" applyFont="0" applyFill="0" applyBorder="0" applyAlignment="0" applyProtection="0"/>
    <xf numFmtId="0" fontId="2" fillId="0" borderId="0"/>
    <xf numFmtId="0" fontId="2" fillId="0" borderId="0"/>
    <xf numFmtId="0" fontId="8" fillId="0" borderId="0"/>
    <xf numFmtId="0" fontId="7"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6" fontId="15" fillId="0" borderId="0" applyFont="0" applyFill="0" applyBorder="0" applyAlignment="0" applyProtection="0"/>
    <xf numFmtId="164" fontId="15" fillId="0" borderId="0" applyFont="0" applyFill="0" applyBorder="0" applyAlignment="0" applyProtection="0"/>
    <xf numFmtId="165" fontId="15" fillId="0" borderId="0" applyFont="0" applyFill="0" applyBorder="0" applyAlignment="0" applyProtection="0"/>
    <xf numFmtId="9" fontId="15" fillId="0" borderId="0" applyFont="0" applyFill="0" applyBorder="0" applyAlignment="0" applyProtection="0"/>
    <xf numFmtId="0" fontId="15" fillId="0" borderId="0"/>
    <xf numFmtId="164" fontId="15" fillId="0" borderId="0" applyFont="0" applyFill="0" applyBorder="0" applyAlignment="0" applyProtection="0"/>
    <xf numFmtId="165" fontId="15" fillId="0" borderId="0" applyFont="0" applyFill="0" applyBorder="0" applyAlignment="0" applyProtection="0"/>
  </cellStyleXfs>
  <cellXfs count="500">
    <xf numFmtId="0" fontId="0" fillId="0" borderId="0" xfId="0"/>
    <xf numFmtId="0" fontId="4" fillId="0" borderId="0" xfId="1" applyFont="1" applyBorder="1"/>
    <xf numFmtId="0" fontId="4" fillId="0" borderId="0" xfId="1" applyFont="1" applyBorder="1" applyAlignment="1">
      <alignment vertical="center"/>
    </xf>
    <xf numFmtId="9" fontId="4" fillId="0" borderId="0" xfId="1" applyNumberFormat="1" applyFont="1" applyBorder="1"/>
    <xf numFmtId="0" fontId="3" fillId="0" borderId="0" xfId="1" applyFont="1" applyBorder="1"/>
    <xf numFmtId="0" fontId="9" fillId="2" borderId="1" xfId="1" applyFont="1" applyFill="1" applyBorder="1" applyAlignment="1">
      <alignment horizontal="center" vertical="center" textRotation="90" wrapText="1"/>
    </xf>
    <xf numFmtId="0" fontId="0" fillId="0" borderId="0" xfId="0" applyFill="1"/>
    <xf numFmtId="0" fontId="2" fillId="0" borderId="0" xfId="10" applyFont="1"/>
    <xf numFmtId="0" fontId="4" fillId="0" borderId="0" xfId="10" applyFont="1" applyBorder="1"/>
    <xf numFmtId="0" fontId="4" fillId="0" borderId="0" xfId="10" applyFont="1" applyBorder="1" applyAlignment="1">
      <alignment vertical="center"/>
    </xf>
    <xf numFmtId="9" fontId="4" fillId="0" borderId="0" xfId="10" applyNumberFormat="1" applyFont="1" applyBorder="1"/>
    <xf numFmtId="0" fontId="3" fillId="0" borderId="0" xfId="10" applyFont="1" applyBorder="1"/>
    <xf numFmtId="0" fontId="10" fillId="0" borderId="1" xfId="10" applyFont="1" applyFill="1" applyBorder="1" applyAlignment="1">
      <alignment vertical="center" wrapText="1"/>
    </xf>
    <xf numFmtId="9" fontId="10" fillId="0" borderId="1" xfId="14" applyFont="1" applyFill="1" applyBorder="1" applyAlignment="1">
      <alignment vertical="center" wrapText="1"/>
    </xf>
    <xf numFmtId="0" fontId="5" fillId="0" borderId="0" xfId="10" applyFont="1" applyFill="1"/>
    <xf numFmtId="0" fontId="4" fillId="0" borderId="0" xfId="0" applyFont="1" applyFill="1" applyBorder="1"/>
    <xf numFmtId="0" fontId="3" fillId="0" borderId="0" xfId="0" applyFont="1" applyFill="1" applyBorder="1"/>
    <xf numFmtId="0" fontId="4" fillId="0" borderId="0" xfId="0" applyFont="1" applyFill="1" applyBorder="1" applyAlignment="1">
      <alignment vertical="center"/>
    </xf>
    <xf numFmtId="9" fontId="4" fillId="0" borderId="0" xfId="0" applyNumberFormat="1" applyFont="1" applyFill="1" applyBorder="1"/>
    <xf numFmtId="0" fontId="10"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justify" vertical="center" wrapText="1"/>
    </xf>
    <xf numFmtId="0" fontId="11" fillId="0" borderId="0" xfId="0" applyFont="1" applyBorder="1" applyAlignment="1">
      <alignment horizontal="center" vertical="center" wrapText="1"/>
    </xf>
    <xf numFmtId="0" fontId="0" fillId="0" borderId="0" xfId="0" applyBorder="1"/>
    <xf numFmtId="0" fontId="10" fillId="0" borderId="2" xfId="0" applyFont="1" applyFill="1" applyBorder="1" applyAlignment="1">
      <alignment vertical="center" wrapText="1"/>
    </xf>
    <xf numFmtId="0" fontId="10" fillId="0" borderId="0" xfId="10" applyFont="1" applyFill="1" applyBorder="1" applyAlignment="1">
      <alignment horizontal="center" vertical="center" wrapText="1"/>
    </xf>
    <xf numFmtId="0" fontId="3" fillId="3" borderId="3" xfId="10" applyFont="1" applyFill="1" applyBorder="1" applyAlignment="1">
      <alignment vertical="center" wrapText="1"/>
    </xf>
    <xf numFmtId="0" fontId="3" fillId="3" borderId="1" xfId="10" applyFont="1" applyFill="1" applyBorder="1" applyAlignment="1">
      <alignment vertical="center" wrapText="1"/>
    </xf>
    <xf numFmtId="0" fontId="3" fillId="7" borderId="1" xfId="0" applyFont="1" applyFill="1" applyBorder="1" applyAlignment="1">
      <alignment vertical="center" wrapText="1"/>
    </xf>
    <xf numFmtId="0" fontId="10" fillId="0" borderId="2" xfId="0" applyFont="1" applyFill="1" applyBorder="1" applyAlignment="1">
      <alignment horizontal="justify" vertical="center" wrapText="1"/>
    </xf>
    <xf numFmtId="14" fontId="10" fillId="0" borderId="1" xfId="10" applyNumberFormat="1" applyFont="1" applyFill="1" applyBorder="1" applyAlignment="1">
      <alignment horizontal="center" vertical="center" wrapText="1"/>
    </xf>
    <xf numFmtId="0" fontId="0" fillId="0" borderId="0" xfId="0" applyAlignment="1">
      <alignment horizontal="center" vertical="center"/>
    </xf>
    <xf numFmtId="0" fontId="11" fillId="0" borderId="1" xfId="0" applyFont="1" applyFill="1" applyBorder="1" applyAlignment="1">
      <alignment horizontal="justify" vertical="center" wrapText="1"/>
    </xf>
    <xf numFmtId="9" fontId="0" fillId="0" borderId="0" xfId="0" applyNumberFormat="1"/>
    <xf numFmtId="14" fontId="10"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3" fillId="3" borderId="10" xfId="0" applyFont="1" applyFill="1" applyBorder="1" applyAlignment="1">
      <alignment horizontal="center" vertical="center" wrapText="1"/>
    </xf>
    <xf numFmtId="0" fontId="3" fillId="3" borderId="8" xfId="0" applyFont="1" applyFill="1" applyBorder="1" applyAlignment="1">
      <alignment horizontal="center" vertical="center" wrapText="1"/>
    </xf>
    <xf numFmtId="9" fontId="10" fillId="0" borderId="1" xfId="10" applyNumberFormat="1" applyFont="1" applyFill="1" applyBorder="1" applyAlignment="1">
      <alignment vertical="center" wrapText="1"/>
    </xf>
    <xf numFmtId="0" fontId="10" fillId="0" borderId="1" xfId="0" applyFont="1" applyFill="1" applyBorder="1" applyAlignment="1">
      <alignment horizontal="justify" vertical="center" wrapText="1"/>
    </xf>
    <xf numFmtId="0" fontId="14" fillId="5" borderId="1" xfId="10" applyFont="1" applyFill="1" applyBorder="1" applyAlignment="1">
      <alignment vertical="center" wrapText="1"/>
    </xf>
    <xf numFmtId="0" fontId="12" fillId="6" borderId="1" xfId="0" applyFont="1" applyFill="1" applyBorder="1" applyAlignment="1">
      <alignment vertical="center" wrapText="1"/>
    </xf>
    <xf numFmtId="0" fontId="4" fillId="0" borderId="0" xfId="10" applyFont="1" applyAlignment="1">
      <alignment horizontal="center" vertical="center"/>
    </xf>
    <xf numFmtId="0" fontId="4" fillId="0" borderId="0" xfId="10" applyFont="1" applyAlignment="1">
      <alignment horizontal="left" vertical="center" wrapText="1"/>
    </xf>
    <xf numFmtId="0" fontId="4" fillId="0" borderId="0" xfId="10" applyFont="1" applyAlignment="1">
      <alignment vertical="center"/>
    </xf>
    <xf numFmtId="0" fontId="4" fillId="0" borderId="0" xfId="10" applyFont="1" applyAlignment="1">
      <alignment horizontal="left" vertical="center"/>
    </xf>
    <xf numFmtId="0" fontId="3" fillId="0" borderId="0" xfId="10" applyFont="1" applyAlignment="1">
      <alignment horizontal="left" vertical="center"/>
    </xf>
    <xf numFmtId="0" fontId="4" fillId="0" borderId="0" xfId="10" applyFont="1" applyBorder="1" applyAlignment="1">
      <alignment horizontal="center" vertical="center"/>
    </xf>
    <xf numFmtId="0" fontId="7" fillId="0" borderId="0" xfId="0" applyFont="1"/>
    <xf numFmtId="0" fontId="4" fillId="0" borderId="1" xfId="10" applyFont="1" applyBorder="1" applyAlignment="1">
      <alignment horizontal="left" vertical="center" wrapText="1"/>
    </xf>
    <xf numFmtId="0" fontId="4" fillId="0" borderId="1" xfId="10" applyFont="1" applyBorder="1" applyAlignment="1">
      <alignment vertical="center"/>
    </xf>
    <xf numFmtId="0" fontId="4" fillId="11" borderId="1" xfId="0" applyFont="1" applyFill="1" applyBorder="1" applyAlignment="1">
      <alignment horizontal="center" vertical="center" wrapText="1"/>
    </xf>
    <xf numFmtId="0" fontId="4" fillId="0" borderId="1" xfId="10" applyFont="1" applyBorder="1" applyAlignment="1">
      <alignment vertical="center" wrapText="1"/>
    </xf>
    <xf numFmtId="0" fontId="10" fillId="0" borderId="1" xfId="13" applyFont="1" applyFill="1" applyBorder="1" applyAlignment="1">
      <alignment horizontal="left" vertical="center"/>
    </xf>
    <xf numFmtId="172" fontId="19" fillId="0" borderId="1" xfId="9" applyNumberFormat="1" applyFont="1" applyFill="1" applyBorder="1" applyAlignment="1" applyProtection="1">
      <alignment horizontal="right" vertical="center" wrapText="1" readingOrder="1"/>
      <protection locked="0"/>
    </xf>
    <xf numFmtId="9" fontId="10" fillId="0" borderId="1" xfId="0" applyNumberFormat="1" applyFont="1" applyBorder="1" applyAlignment="1">
      <alignment horizontal="center" vertical="center"/>
    </xf>
    <xf numFmtId="0" fontId="7" fillId="0" borderId="1" xfId="0" applyFont="1" applyBorder="1"/>
    <xf numFmtId="0" fontId="4" fillId="0" borderId="1" xfId="0" applyFont="1" applyFill="1" applyBorder="1" applyAlignment="1">
      <alignment horizontal="justify" vertical="center" wrapText="1"/>
    </xf>
    <xf numFmtId="0" fontId="4" fillId="0" borderId="1" xfId="0" applyFont="1" applyFill="1" applyBorder="1" applyAlignment="1">
      <alignment vertical="center"/>
    </xf>
    <xf numFmtId="0" fontId="10" fillId="0" borderId="1" xfId="0" applyFont="1" applyFill="1" applyBorder="1" applyAlignment="1">
      <alignment vertical="center"/>
    </xf>
    <xf numFmtId="0" fontId="9" fillId="2" borderId="1" xfId="1" applyFont="1" applyFill="1" applyBorder="1" applyAlignment="1">
      <alignment horizontal="center" vertical="center" wrapText="1"/>
    </xf>
    <xf numFmtId="0" fontId="10" fillId="0" borderId="1" xfId="10" applyFont="1" applyFill="1" applyBorder="1" applyAlignment="1">
      <alignment horizontal="justify" vertical="center" wrapText="1"/>
    </xf>
    <xf numFmtId="0" fontId="10" fillId="0" borderId="1" xfId="10" applyFont="1" applyFill="1" applyBorder="1" applyAlignment="1">
      <alignment horizontal="center" vertical="center" wrapText="1"/>
    </xf>
    <xf numFmtId="0" fontId="0" fillId="0" borderId="1" xfId="0" applyFill="1" applyBorder="1"/>
    <xf numFmtId="0" fontId="9" fillId="13" borderId="1" xfId="1" applyFont="1" applyFill="1" applyBorder="1" applyAlignment="1">
      <alignment horizontal="center" vertical="center" textRotation="90" wrapText="1"/>
    </xf>
    <xf numFmtId="0" fontId="9" fillId="13" borderId="2" xfId="1" applyFont="1" applyFill="1" applyBorder="1" applyAlignment="1">
      <alignment horizontal="center" vertical="center" textRotation="90" wrapText="1"/>
    </xf>
    <xf numFmtId="0" fontId="10" fillId="11" borderId="1" xfId="10" applyFont="1" applyFill="1" applyBorder="1" applyAlignment="1">
      <alignment horizontal="justify" vertical="center" wrapText="1"/>
    </xf>
    <xf numFmtId="0" fontId="5" fillId="0" borderId="1" xfId="10" applyFont="1" applyFill="1" applyBorder="1"/>
    <xf numFmtId="0" fontId="21" fillId="14" borderId="1" xfId="10" applyFont="1" applyFill="1" applyBorder="1" applyAlignment="1">
      <alignment horizontal="center" vertical="center"/>
    </xf>
    <xf numFmtId="49" fontId="21" fillId="14" borderId="1" xfId="10" applyNumberFormat="1" applyFont="1" applyFill="1" applyBorder="1" applyAlignment="1">
      <alignment horizontal="center" vertical="center"/>
    </xf>
    <xf numFmtId="0" fontId="22" fillId="0" borderId="0" xfId="0" applyFont="1" applyAlignment="1">
      <alignment vertical="center"/>
    </xf>
    <xf numFmtId="0" fontId="2" fillId="15" borderId="0" xfId="10" applyFont="1" applyFill="1" applyBorder="1" applyAlignment="1">
      <alignment horizontal="center" vertical="center"/>
    </xf>
    <xf numFmtId="174" fontId="21" fillId="14" borderId="1" xfId="10" applyNumberFormat="1" applyFont="1" applyFill="1" applyBorder="1" applyAlignment="1">
      <alignment horizontal="center" vertical="center"/>
    </xf>
    <xf numFmtId="0" fontId="23" fillId="0" borderId="0" xfId="0" applyFont="1" applyAlignment="1">
      <alignment vertical="center"/>
    </xf>
    <xf numFmtId="1" fontId="4" fillId="0" borderId="1" xfId="10" applyNumberFormat="1" applyFont="1" applyBorder="1" applyAlignment="1">
      <alignment horizontal="center" vertical="center" wrapText="1"/>
    </xf>
    <xf numFmtId="9" fontId="10" fillId="0" borderId="1" xfId="14" applyFont="1" applyFill="1" applyBorder="1" applyAlignment="1">
      <alignment horizontal="center" vertical="center" wrapText="1"/>
    </xf>
    <xf numFmtId="9" fontId="10" fillId="0" borderId="1" xfId="10" applyNumberFormat="1" applyFont="1" applyFill="1" applyBorder="1" applyAlignment="1">
      <alignment horizontal="center" vertical="center" wrapText="1"/>
    </xf>
    <xf numFmtId="14" fontId="10" fillId="0" borderId="1" xfId="1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14" fontId="10" fillId="0" borderId="1" xfId="1" applyNumberFormat="1" applyFont="1" applyFill="1" applyBorder="1" applyAlignment="1">
      <alignment horizontal="center" vertical="center" wrapText="1"/>
    </xf>
    <xf numFmtId="9" fontId="10" fillId="0" borderId="1" xfId="14" applyFont="1" applyFill="1" applyBorder="1" applyAlignment="1">
      <alignment horizontal="center" vertical="center" wrapText="1"/>
    </xf>
    <xf numFmtId="10" fontId="10" fillId="0" borderId="1" xfId="1" applyNumberFormat="1" applyFont="1" applyFill="1" applyBorder="1" applyAlignment="1">
      <alignment horizontal="center" vertical="center" wrapText="1"/>
    </xf>
    <xf numFmtId="0" fontId="11" fillId="0" borderId="2" xfId="0" applyFont="1" applyBorder="1" applyAlignment="1">
      <alignment horizontal="justify" vertical="center" wrapText="1"/>
    </xf>
    <xf numFmtId="0" fontId="10" fillId="0" borderId="1" xfId="10" applyFont="1" applyFill="1" applyBorder="1" applyAlignment="1">
      <alignment horizontal="center" vertical="center" wrapText="1"/>
    </xf>
    <xf numFmtId="0" fontId="11" fillId="0" borderId="1" xfId="0" applyFont="1" applyBorder="1" applyAlignment="1">
      <alignment horizontal="justify" vertical="center" wrapText="1"/>
    </xf>
    <xf numFmtId="0" fontId="3" fillId="16" borderId="1" xfId="0" applyFont="1" applyFill="1" applyBorder="1" applyAlignment="1">
      <alignment horizontal="center" vertical="center" textRotation="90" wrapText="1"/>
    </xf>
    <xf numFmtId="0" fontId="3" fillId="16"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xf numFmtId="0" fontId="10" fillId="0" borderId="1" xfId="1" applyFont="1" applyFill="1" applyBorder="1" applyAlignment="1">
      <alignment horizontal="justify" vertical="center" wrapText="1"/>
    </xf>
    <xf numFmtId="0" fontId="10" fillId="0" borderId="1" xfId="1" applyFont="1" applyFill="1" applyBorder="1" applyAlignment="1">
      <alignment vertical="center" wrapText="1"/>
    </xf>
    <xf numFmtId="0" fontId="4" fillId="0" borderId="1"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5" fillId="0" borderId="0" xfId="0" applyFont="1" applyAlignment="1">
      <alignment vertical="center"/>
    </xf>
    <xf numFmtId="0" fontId="26" fillId="0" borderId="0" xfId="0" applyFont="1" applyAlignment="1">
      <alignment vertical="center"/>
    </xf>
    <xf numFmtId="0" fontId="2" fillId="0" borderId="0" xfId="1" applyFont="1"/>
    <xf numFmtId="0" fontId="24" fillId="0" borderId="1" xfId="0" applyFont="1" applyFill="1" applyBorder="1"/>
    <xf numFmtId="0" fontId="24" fillId="0" borderId="0" xfId="0" applyFont="1" applyFill="1"/>
    <xf numFmtId="0" fontId="4" fillId="0" borderId="2" xfId="1" applyFont="1" applyFill="1" applyBorder="1" applyAlignment="1">
      <alignment vertical="center" wrapText="1"/>
    </xf>
    <xf numFmtId="14" fontId="10" fillId="0" borderId="1" xfId="1" applyNumberFormat="1" applyFont="1" applyFill="1" applyBorder="1" applyAlignment="1">
      <alignment vertical="center" wrapText="1"/>
    </xf>
    <xf numFmtId="10" fontId="10" fillId="0" borderId="1" xfId="1" applyNumberFormat="1" applyFont="1" applyFill="1" applyBorder="1" applyAlignment="1">
      <alignment vertical="center" wrapText="1"/>
    </xf>
    <xf numFmtId="0" fontId="11" fillId="0" borderId="8" xfId="0" applyFont="1" applyFill="1" applyBorder="1" applyAlignment="1">
      <alignment horizontal="justify" vertical="center" wrapText="1"/>
    </xf>
    <xf numFmtId="0" fontId="3" fillId="7" borderId="1" xfId="0" applyFont="1" applyFill="1" applyBorder="1" applyAlignment="1">
      <alignment horizontal="center" vertical="center" wrapText="1"/>
    </xf>
    <xf numFmtId="0" fontId="14" fillId="5" borderId="1" xfId="1" applyFont="1" applyFill="1" applyBorder="1" applyAlignment="1">
      <alignment horizontal="center" vertical="center" wrapText="1"/>
    </xf>
    <xf numFmtId="0" fontId="12" fillId="6" borderId="1" xfId="1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protection locked="0"/>
    </xf>
    <xf numFmtId="9" fontId="10" fillId="0" borderId="1" xfId="0" applyNumberFormat="1" applyFont="1" applyBorder="1" applyAlignment="1">
      <alignment horizontal="left" vertical="center" wrapText="1"/>
    </xf>
    <xf numFmtId="0" fontId="4" fillId="0" borderId="1" xfId="10" applyFont="1" applyBorder="1" applyAlignment="1">
      <alignment horizontal="center" vertical="center" wrapText="1"/>
    </xf>
    <xf numFmtId="0" fontId="4" fillId="0" borderId="1" xfId="0" applyFont="1" applyFill="1" applyBorder="1" applyAlignment="1">
      <alignment horizontal="center" vertical="center" wrapText="1"/>
    </xf>
    <xf numFmtId="172" fontId="19" fillId="0" borderId="1" xfId="9" applyNumberFormat="1" applyFont="1" applyFill="1" applyBorder="1" applyAlignment="1" applyProtection="1">
      <alignment horizontal="center" vertical="center" wrapText="1" readingOrder="1"/>
      <protection locked="0"/>
    </xf>
    <xf numFmtId="0" fontId="10" fillId="0" borderId="1" xfId="13"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10" fillId="0" borderId="2" xfId="1" applyFont="1" applyFill="1" applyBorder="1" applyAlignment="1">
      <alignment horizontal="justify" vertical="center" wrapText="1"/>
    </xf>
    <xf numFmtId="0" fontId="10" fillId="0" borderId="1"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0" fillId="0" borderId="1" xfId="10" applyFont="1" applyFill="1" applyBorder="1" applyAlignment="1">
      <alignment horizontal="justify" vertical="center" wrapText="1"/>
    </xf>
    <xf numFmtId="9" fontId="10" fillId="0" borderId="2" xfId="0" applyNumberFormat="1" applyFont="1" applyFill="1" applyBorder="1" applyAlignment="1">
      <alignment horizontal="center" vertical="center" wrapText="1"/>
    </xf>
    <xf numFmtId="0" fontId="27" fillId="0" borderId="1" xfId="10" applyFont="1" applyBorder="1" applyAlignment="1">
      <alignment vertical="center"/>
    </xf>
    <xf numFmtId="0" fontId="10" fillId="0" borderId="1" xfId="13" applyFont="1" applyFill="1" applyBorder="1" applyAlignment="1">
      <alignment vertical="center" wrapText="1"/>
    </xf>
    <xf numFmtId="0" fontId="27" fillId="0" borderId="1" xfId="10" applyFont="1" applyFill="1" applyBorder="1" applyAlignment="1">
      <alignment vertical="center"/>
    </xf>
    <xf numFmtId="172" fontId="19" fillId="0" borderId="2" xfId="9" applyNumberFormat="1" applyFont="1" applyFill="1" applyBorder="1" applyAlignment="1" applyProtection="1">
      <alignment horizontal="center" vertical="center" wrapText="1" readingOrder="1"/>
      <protection locked="0"/>
    </xf>
    <xf numFmtId="0" fontId="4" fillId="0" borderId="2" xfId="0" applyFont="1" applyFill="1" applyBorder="1" applyAlignment="1" applyProtection="1">
      <alignment horizontal="left" vertical="center" wrapText="1"/>
      <protection locked="0"/>
    </xf>
    <xf numFmtId="0" fontId="10" fillId="0" borderId="2" xfId="13" applyFont="1" applyFill="1" applyBorder="1" applyAlignment="1">
      <alignment vertical="center" wrapText="1"/>
    </xf>
    <xf numFmtId="0" fontId="10" fillId="0" borderId="11" xfId="13" applyFont="1" applyFill="1" applyBorder="1" applyAlignment="1">
      <alignment horizontal="left" vertical="center" wrapText="1"/>
    </xf>
    <xf numFmtId="9" fontId="10" fillId="0" borderId="1" xfId="0" applyNumberFormat="1" applyFont="1" applyFill="1" applyBorder="1" applyAlignment="1">
      <alignment horizontal="center" vertical="center" wrapText="1"/>
    </xf>
    <xf numFmtId="0" fontId="4" fillId="0" borderId="1" xfId="10" applyFont="1" applyFill="1" applyBorder="1" applyAlignment="1">
      <alignment vertical="center"/>
    </xf>
    <xf numFmtId="0" fontId="4" fillId="0" borderId="2" xfId="10" applyFont="1" applyFill="1" applyBorder="1" applyAlignment="1">
      <alignment vertical="center"/>
    </xf>
    <xf numFmtId="0" fontId="10" fillId="0" borderId="14" xfId="13" applyFont="1" applyFill="1" applyBorder="1" applyAlignment="1">
      <alignment horizontal="left" vertical="center" wrapText="1"/>
    </xf>
    <xf numFmtId="0" fontId="4" fillId="0" borderId="8" xfId="1" applyFont="1" applyFill="1" applyBorder="1" applyAlignment="1">
      <alignment horizontal="justify" vertical="center" wrapText="1"/>
    </xf>
    <xf numFmtId="0" fontId="7" fillId="0" borderId="0" xfId="0" applyFont="1" applyAlignment="1">
      <alignment horizontal="center" vertical="center" wrapText="1"/>
    </xf>
    <xf numFmtId="9" fontId="4" fillId="0" borderId="1" xfId="0" applyNumberFormat="1" applyFont="1" applyFill="1" applyBorder="1" applyAlignment="1">
      <alignment horizontal="center" vertical="center" wrapText="1"/>
    </xf>
    <xf numFmtId="9" fontId="4" fillId="0" borderId="1" xfId="10" applyNumberFormat="1" applyFont="1" applyBorder="1" applyAlignment="1">
      <alignment horizontal="center" vertical="center" wrapText="1"/>
    </xf>
    <xf numFmtId="0" fontId="4" fillId="0" borderId="1" xfId="10" applyFont="1" applyFill="1" applyBorder="1" applyAlignment="1">
      <alignment horizontal="center" vertical="center" wrapText="1"/>
    </xf>
    <xf numFmtId="172" fontId="4" fillId="0" borderId="1" xfId="26" applyNumberFormat="1" applyFont="1" applyFill="1" applyBorder="1" applyAlignment="1">
      <alignment horizontal="center" vertical="center" wrapText="1"/>
    </xf>
    <xf numFmtId="0" fontId="4" fillId="0" borderId="1" xfId="13"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xf>
    <xf numFmtId="1" fontId="4" fillId="0" borderId="1" xfId="0" applyNumberFormat="1" applyFont="1" applyFill="1" applyBorder="1" applyAlignment="1">
      <alignment horizontal="center" vertical="center" wrapText="1"/>
    </xf>
    <xf numFmtId="0" fontId="7" fillId="0" borderId="0" xfId="0" applyFont="1" applyAlignment="1">
      <alignment horizontal="center" vertical="top" wrapText="1"/>
    </xf>
    <xf numFmtId="9" fontId="7" fillId="0" borderId="0" xfId="0" applyNumberFormat="1" applyFont="1" applyAlignment="1">
      <alignment horizontal="center" vertical="center"/>
    </xf>
    <xf numFmtId="0" fontId="4" fillId="17" borderId="1" xfId="0" applyFont="1" applyFill="1" applyBorder="1" applyAlignment="1">
      <alignment horizontal="center" vertical="center" wrapText="1"/>
    </xf>
    <xf numFmtId="1" fontId="4" fillId="0" borderId="1" xfId="27" applyNumberFormat="1" applyFont="1" applyFill="1" applyBorder="1" applyAlignment="1">
      <alignment horizontal="center" vertical="center" wrapText="1"/>
    </xf>
    <xf numFmtId="9" fontId="10" fillId="0" borderId="1" xfId="0" applyNumberFormat="1" applyFont="1" applyBorder="1" applyAlignment="1">
      <alignment horizontal="center" vertical="center" wrapText="1"/>
    </xf>
    <xf numFmtId="172" fontId="4" fillId="0" borderId="1" xfId="26" applyNumberFormat="1" applyFont="1" applyFill="1" applyBorder="1" applyAlignment="1" applyProtection="1">
      <alignment horizontal="center" vertical="center" wrapText="1"/>
      <protection locked="0"/>
    </xf>
    <xf numFmtId="164" fontId="3" fillId="3" borderId="1" xfId="29" applyFont="1" applyFill="1" applyBorder="1" applyAlignment="1">
      <alignment horizontal="center" vertical="center" wrapText="1"/>
    </xf>
    <xf numFmtId="0" fontId="3" fillId="3" borderId="1" xfId="0" applyFont="1" applyFill="1" applyBorder="1" applyAlignment="1" applyProtection="1">
      <alignment horizontal="center" vertical="center" wrapText="1" readingOrder="1"/>
      <protection locked="0"/>
    </xf>
    <xf numFmtId="0" fontId="3" fillId="3" borderId="1" xfId="0" applyFont="1" applyFill="1" applyBorder="1" applyAlignment="1" applyProtection="1">
      <alignment horizontal="left" vertical="center" wrapText="1"/>
      <protection locked="0"/>
    </xf>
    <xf numFmtId="165" fontId="29" fillId="0" borderId="2" xfId="30" applyFont="1" applyBorder="1" applyAlignment="1">
      <alignment vertical="center"/>
    </xf>
    <xf numFmtId="0" fontId="29" fillId="0" borderId="2" xfId="0" applyFont="1" applyBorder="1" applyAlignment="1">
      <alignment horizontal="left" vertical="center" wrapText="1"/>
    </xf>
    <xf numFmtId="165" fontId="29" fillId="0" borderId="1" xfId="30" applyFont="1" applyBorder="1" applyAlignment="1">
      <alignment vertical="center"/>
    </xf>
    <xf numFmtId="0" fontId="29" fillId="0" borderId="1" xfId="0" applyFont="1" applyBorder="1" applyAlignment="1">
      <alignment horizontal="left" vertical="center" wrapText="1"/>
    </xf>
    <xf numFmtId="0" fontId="29" fillId="0" borderId="1" xfId="0" applyFont="1" applyBorder="1"/>
    <xf numFmtId="165" fontId="29" fillId="11" borderId="1" xfId="30" applyFont="1" applyFill="1" applyBorder="1" applyAlignment="1">
      <alignment vertical="center"/>
    </xf>
    <xf numFmtId="165" fontId="29" fillId="0" borderId="1" xfId="30" applyFont="1" applyBorder="1" applyAlignment="1">
      <alignment horizontal="center" vertical="center"/>
    </xf>
    <xf numFmtId="164" fontId="3" fillId="3" borderId="3" xfId="29" applyFont="1" applyFill="1" applyBorder="1" applyAlignment="1">
      <alignment horizontal="center" vertical="center" wrapText="1"/>
    </xf>
    <xf numFmtId="0" fontId="3" fillId="3" borderId="3" xfId="0" applyFont="1" applyFill="1" applyBorder="1" applyAlignment="1" applyProtection="1">
      <alignment horizontal="center" vertical="center" wrapText="1" readingOrder="1"/>
      <protection locked="0"/>
    </xf>
    <xf numFmtId="0" fontId="3" fillId="3" borderId="3" xfId="0" applyFont="1" applyFill="1" applyBorder="1" applyAlignment="1" applyProtection="1">
      <alignment horizontal="left" vertical="center" wrapText="1"/>
      <protection locked="0"/>
    </xf>
    <xf numFmtId="170" fontId="18" fillId="11" borderId="1" xfId="24" applyNumberFormat="1" applyFont="1" applyFill="1" applyBorder="1" applyAlignment="1">
      <alignment vertical="center" wrapText="1"/>
    </xf>
    <xf numFmtId="170" fontId="18" fillId="0" borderId="1" xfId="0" applyNumberFormat="1" applyFont="1" applyFill="1" applyBorder="1" applyAlignment="1">
      <alignment horizontal="left" vertical="center" wrapText="1"/>
    </xf>
    <xf numFmtId="0" fontId="18" fillId="0" borderId="1" xfId="0" applyFont="1" applyFill="1" applyBorder="1" applyAlignment="1">
      <alignment horizontal="left" vertical="center" wrapText="1"/>
    </xf>
    <xf numFmtId="172" fontId="18" fillId="0" borderId="7" xfId="26" applyNumberFormat="1" applyFont="1" applyFill="1" applyBorder="1" applyAlignment="1">
      <alignment horizontal="center" vertical="center" wrapText="1"/>
    </xf>
    <xf numFmtId="0" fontId="18" fillId="0" borderId="1" xfId="10" applyFont="1" applyFill="1" applyBorder="1" applyAlignment="1">
      <alignment horizontal="left" vertical="center" wrapText="1"/>
    </xf>
    <xf numFmtId="164" fontId="18" fillId="11" borderId="1" xfId="25" applyFont="1" applyFill="1" applyBorder="1" applyAlignment="1">
      <alignment vertical="center" wrapText="1"/>
    </xf>
    <xf numFmtId="0" fontId="31" fillId="0" borderId="1" xfId="0" applyFont="1" applyFill="1" applyBorder="1" applyAlignment="1">
      <alignment horizontal="left" vertical="center" wrapText="1"/>
    </xf>
    <xf numFmtId="9" fontId="18" fillId="11" borderId="1" xfId="25" applyNumberFormat="1" applyFont="1" applyFill="1" applyBorder="1" applyAlignment="1">
      <alignment vertical="center" wrapText="1"/>
    </xf>
    <xf numFmtId="172" fontId="18" fillId="0" borderId="0" xfId="26" applyNumberFormat="1" applyFont="1" applyFill="1" applyBorder="1" applyAlignment="1">
      <alignment horizontal="center" vertical="center"/>
    </xf>
    <xf numFmtId="170" fontId="18" fillId="0" borderId="1" xfId="24" applyNumberFormat="1" applyFont="1" applyFill="1" applyBorder="1" applyAlignment="1">
      <alignment vertical="center" wrapText="1"/>
    </xf>
    <xf numFmtId="170" fontId="18" fillId="11" borderId="1" xfId="24" applyNumberFormat="1" applyFont="1" applyFill="1" applyBorder="1" applyAlignment="1">
      <alignment horizontal="left" vertical="center" wrapText="1"/>
    </xf>
    <xf numFmtId="0" fontId="4" fillId="0" borderId="20" xfId="10" applyFont="1" applyBorder="1" applyAlignment="1">
      <alignment vertical="center"/>
    </xf>
    <xf numFmtId="0" fontId="4" fillId="0" borderId="21" xfId="10" applyFont="1" applyBorder="1" applyAlignment="1">
      <alignment vertical="center"/>
    </xf>
    <xf numFmtId="9" fontId="10" fillId="0" borderId="21" xfId="0" applyNumberFormat="1" applyFont="1" applyBorder="1" applyAlignment="1">
      <alignment horizontal="center" vertical="center"/>
    </xf>
    <xf numFmtId="0" fontId="4" fillId="0" borderId="21" xfId="0" applyFont="1" applyFill="1" applyBorder="1" applyAlignment="1">
      <alignment horizontal="center" vertical="center" wrapText="1"/>
    </xf>
    <xf numFmtId="0" fontId="4" fillId="0" borderId="21" xfId="0" applyFont="1" applyFill="1" applyBorder="1" applyAlignment="1" applyProtection="1">
      <alignment horizontal="left" vertical="center" wrapText="1"/>
      <protection locked="0"/>
    </xf>
    <xf numFmtId="0" fontId="10" fillId="0" borderId="21" xfId="0" applyFont="1" applyFill="1" applyBorder="1" applyAlignment="1">
      <alignment horizontal="center" vertical="center" wrapText="1"/>
    </xf>
    <xf numFmtId="0" fontId="4" fillId="0" borderId="21" xfId="0" applyFont="1" applyFill="1" applyBorder="1" applyAlignment="1" applyProtection="1">
      <alignment horizontal="center" vertical="center" wrapText="1"/>
      <protection locked="0"/>
    </xf>
    <xf numFmtId="172" fontId="19" fillId="0" borderId="21" xfId="9" applyNumberFormat="1" applyFont="1" applyFill="1" applyBorder="1" applyAlignment="1" applyProtection="1">
      <alignment horizontal="right" vertical="center" wrapText="1" readingOrder="1"/>
      <protection locked="0"/>
    </xf>
    <xf numFmtId="0" fontId="10" fillId="0" borderId="21" xfId="13" applyFont="1" applyFill="1" applyBorder="1" applyAlignment="1">
      <alignment vertical="center" wrapText="1"/>
    </xf>
    <xf numFmtId="0" fontId="4" fillId="12" borderId="22" xfId="0" applyFont="1" applyFill="1" applyBorder="1" applyAlignment="1" applyProtection="1">
      <alignment horizontal="center" vertical="center" wrapText="1"/>
      <protection locked="0"/>
    </xf>
    <xf numFmtId="0" fontId="32" fillId="12" borderId="1" xfId="10" applyFont="1" applyFill="1" applyBorder="1" applyAlignment="1" applyProtection="1">
      <alignment horizontal="left" vertical="center" wrapText="1"/>
      <protection locked="0"/>
    </xf>
    <xf numFmtId="170" fontId="32" fillId="12" borderId="1" xfId="24" applyNumberFormat="1" applyFont="1" applyFill="1" applyBorder="1" applyAlignment="1" applyProtection="1">
      <alignment horizontal="left" vertical="center" wrapText="1"/>
      <protection locked="0"/>
    </xf>
    <xf numFmtId="3" fontId="4" fillId="11" borderId="1" xfId="0" applyNumberFormat="1" applyFont="1" applyFill="1" applyBorder="1" applyAlignment="1">
      <alignment horizontal="right" vertical="center" wrapText="1"/>
    </xf>
    <xf numFmtId="164" fontId="17" fillId="0" borderId="3" xfId="29" applyFont="1" applyFill="1" applyBorder="1" applyAlignment="1">
      <alignment horizontal="center" vertical="center" wrapText="1"/>
    </xf>
    <xf numFmtId="0" fontId="7" fillId="11" borderId="1" xfId="0" applyFont="1" applyFill="1" applyBorder="1" applyAlignment="1">
      <alignment horizontal="left" vertical="center" wrapText="1"/>
    </xf>
    <xf numFmtId="171" fontId="7" fillId="11" borderId="1" xfId="0" applyNumberFormat="1" applyFont="1" applyFill="1" applyBorder="1" applyAlignment="1">
      <alignment horizontal="left" vertical="center" wrapText="1"/>
    </xf>
    <xf numFmtId="0" fontId="4" fillId="11" borderId="1" xfId="0" applyFont="1" applyFill="1" applyBorder="1" applyAlignment="1" applyProtection="1">
      <alignment horizontal="center" vertical="center" wrapText="1"/>
    </xf>
    <xf numFmtId="0" fontId="7" fillId="11" borderId="2" xfId="0" applyFont="1" applyFill="1" applyBorder="1" applyAlignment="1">
      <alignment horizontal="left" vertical="center" wrapText="1"/>
    </xf>
    <xf numFmtId="0" fontId="4" fillId="11" borderId="2" xfId="0" applyFont="1" applyFill="1" applyBorder="1" applyAlignment="1">
      <alignment horizontal="center" vertical="center" wrapText="1"/>
    </xf>
    <xf numFmtId="0" fontId="33" fillId="0" borderId="1" xfId="0" applyFont="1" applyFill="1" applyBorder="1" applyAlignment="1">
      <alignment vertical="center" wrapText="1"/>
    </xf>
    <xf numFmtId="170" fontId="33" fillId="0" borderId="1" xfId="24" applyNumberFormat="1" applyFont="1" applyFill="1" applyBorder="1" applyAlignment="1">
      <alignment horizontal="right" vertical="center" wrapText="1"/>
    </xf>
    <xf numFmtId="0" fontId="33" fillId="0" borderId="1" xfId="0" applyFont="1" applyFill="1" applyBorder="1" applyAlignment="1">
      <alignment horizontal="center" vertical="center" wrapText="1"/>
    </xf>
    <xf numFmtId="0" fontId="33" fillId="0" borderId="1" xfId="0" quotePrefix="1" applyFont="1" applyFill="1" applyBorder="1" applyAlignment="1">
      <alignment horizontal="justify" vertical="center" wrapText="1"/>
    </xf>
    <xf numFmtId="170" fontId="34" fillId="0" borderId="1" xfId="24" applyNumberFormat="1" applyFont="1" applyFill="1" applyBorder="1" applyAlignment="1">
      <alignment horizontal="right" vertical="center" wrapText="1"/>
    </xf>
    <xf numFmtId="0" fontId="34" fillId="0" borderId="1" xfId="0" applyFont="1" applyFill="1" applyBorder="1" applyAlignment="1">
      <alignment horizontal="justify" vertical="center" wrapText="1"/>
    </xf>
    <xf numFmtId="0" fontId="33" fillId="0" borderId="1" xfId="11" applyFont="1" applyFill="1" applyBorder="1" applyAlignment="1">
      <alignment horizontal="justify" vertical="center" wrapText="1"/>
    </xf>
    <xf numFmtId="0" fontId="33" fillId="0" borderId="1" xfId="0" applyFont="1" applyFill="1" applyBorder="1" applyAlignment="1">
      <alignment horizontal="justify" vertical="center" wrapText="1"/>
    </xf>
    <xf numFmtId="0" fontId="33" fillId="0" borderId="1" xfId="28" applyFont="1" applyFill="1" applyBorder="1" applyAlignment="1">
      <alignment horizontal="justify" vertical="center" wrapText="1"/>
    </xf>
    <xf numFmtId="9" fontId="33" fillId="0" borderId="1" xfId="27" applyFont="1" applyFill="1" applyBorder="1" applyAlignment="1">
      <alignment horizontal="right" vertical="center" wrapText="1"/>
    </xf>
    <xf numFmtId="164" fontId="3" fillId="3" borderId="1" xfId="25" applyFont="1" applyFill="1" applyBorder="1" applyAlignment="1">
      <alignment horizontal="center" vertical="center" wrapText="1"/>
    </xf>
    <xf numFmtId="0" fontId="16" fillId="3" borderId="1" xfId="0" applyFont="1" applyFill="1" applyBorder="1" applyAlignment="1">
      <alignment horizontal="center" vertical="center" wrapText="1"/>
    </xf>
    <xf numFmtId="0" fontId="9" fillId="13"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9" fontId="10" fillId="0" borderId="1" xfId="14" applyFont="1" applyFill="1" applyBorder="1" applyAlignment="1">
      <alignment horizontal="center" vertical="center" wrapText="1"/>
    </xf>
    <xf numFmtId="9" fontId="10" fillId="0" borderId="2" xfId="14" applyFont="1" applyFill="1" applyBorder="1" applyAlignment="1">
      <alignment horizontal="center" vertical="center" wrapText="1"/>
    </xf>
    <xf numFmtId="0" fontId="10" fillId="0" borderId="1" xfId="1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10" applyFont="1" applyFill="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0" fontId="10" fillId="0" borderId="1" xfId="0" applyFont="1" applyBorder="1" applyAlignment="1">
      <alignment horizontal="center"/>
    </xf>
    <xf numFmtId="0" fontId="10" fillId="0" borderId="1" xfId="0" applyFont="1" applyBorder="1" applyAlignment="1">
      <alignment horizontal="center" wrapText="1"/>
    </xf>
    <xf numFmtId="0" fontId="10" fillId="0" borderId="1" xfId="0" applyFont="1" applyBorder="1"/>
    <xf numFmtId="0" fontId="10" fillId="0" borderId="1" xfId="0" applyFont="1" applyBorder="1" applyAlignment="1">
      <alignment wrapText="1"/>
    </xf>
    <xf numFmtId="0" fontId="0" fillId="0" borderId="28" xfId="0" applyBorder="1"/>
    <xf numFmtId="0" fontId="10" fillId="0" borderId="0" xfId="0" applyFont="1" applyAlignment="1">
      <alignment horizontal="center" wrapText="1"/>
    </xf>
    <xf numFmtId="0" fontId="10" fillId="0" borderId="3" xfId="0" applyFont="1" applyBorder="1" applyAlignment="1">
      <alignment horizontal="justify" vertical="center"/>
    </xf>
    <xf numFmtId="0" fontId="11" fillId="0" borderId="0" xfId="0" applyFont="1" applyAlignment="1">
      <alignment horizontal="center" wrapText="1"/>
    </xf>
    <xf numFmtId="0" fontId="11" fillId="0" borderId="1" xfId="0" applyFont="1" applyBorder="1" applyAlignment="1">
      <alignment horizontal="center" wrapText="1"/>
    </xf>
    <xf numFmtId="9" fontId="11" fillId="0" borderId="0" xfId="0" applyNumberFormat="1" applyFont="1" applyAlignment="1">
      <alignment horizontal="center" wrapText="1"/>
    </xf>
    <xf numFmtId="0" fontId="35" fillId="0" borderId="1" xfId="0" applyFont="1" applyBorder="1" applyAlignment="1">
      <alignment horizontal="center" wrapText="1"/>
    </xf>
    <xf numFmtId="0" fontId="10" fillId="0" borderId="0" xfId="0" applyFont="1" applyAlignment="1">
      <alignment horizontal="justify" vertical="center"/>
    </xf>
    <xf numFmtId="0" fontId="4" fillId="0" borderId="7"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0" borderId="1" xfId="0" applyFont="1" applyBorder="1" applyAlignment="1">
      <alignment vertical="center" wrapText="1"/>
    </xf>
    <xf numFmtId="9" fontId="7" fillId="0" borderId="1" xfId="0" applyNumberFormat="1" applyFont="1" applyBorder="1" applyAlignment="1">
      <alignment wrapText="1"/>
    </xf>
    <xf numFmtId="0" fontId="7" fillId="0" borderId="1" xfId="0" applyFont="1" applyBorder="1" applyAlignment="1">
      <alignment horizont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wrapText="1"/>
    </xf>
    <xf numFmtId="0" fontId="10" fillId="0" borderId="1" xfId="1" applyFont="1" applyFill="1" applyBorder="1" applyAlignment="1">
      <alignment horizontal="justify" vertical="center" wrapText="1"/>
    </xf>
    <xf numFmtId="0" fontId="4" fillId="0" borderId="1" xfId="0" applyFont="1" applyFill="1" applyBorder="1" applyAlignment="1">
      <alignment vertical="top" wrapText="1"/>
    </xf>
    <xf numFmtId="0" fontId="4" fillId="0" borderId="1" xfId="0" applyFont="1" applyFill="1" applyBorder="1" applyAlignment="1">
      <alignment wrapText="1"/>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vertical="center"/>
    </xf>
    <xf numFmtId="9" fontId="10" fillId="0" borderId="1" xfId="14" applyFont="1" applyFill="1" applyBorder="1" applyAlignment="1">
      <alignment horizontal="center" vertical="center" wrapText="1"/>
    </xf>
    <xf numFmtId="0" fontId="0" fillId="0" borderId="1" xfId="0" applyBorder="1" applyAlignment="1">
      <alignment horizontal="left" vertical="center" wrapText="1"/>
    </xf>
    <xf numFmtId="0" fontId="7" fillId="0" borderId="1" xfId="0" applyFont="1" applyBorder="1" applyAlignment="1">
      <alignment horizontal="left" vertical="center"/>
    </xf>
    <xf numFmtId="0" fontId="7" fillId="0" borderId="12" xfId="0" applyFont="1" applyBorder="1" applyAlignment="1">
      <alignment horizontal="center" vertical="center" wrapText="1"/>
    </xf>
    <xf numFmtId="9" fontId="7" fillId="0" borderId="6"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9" fontId="7" fillId="0" borderId="1" xfId="27" applyFont="1" applyBorder="1" applyAlignment="1">
      <alignment horizontal="center" vertical="center"/>
    </xf>
    <xf numFmtId="0" fontId="24" fillId="0" borderId="1" xfId="0" applyFont="1" applyFill="1" applyBorder="1" applyAlignment="1">
      <alignment wrapText="1"/>
    </xf>
    <xf numFmtId="9" fontId="10" fillId="0" borderId="2" xfId="14" applyFont="1" applyFill="1" applyBorder="1" applyAlignment="1">
      <alignment vertical="center" wrapText="1"/>
    </xf>
    <xf numFmtId="14" fontId="10" fillId="0" borderId="2" xfId="1" applyNumberFormat="1" applyFont="1" applyFill="1" applyBorder="1" applyAlignment="1">
      <alignment vertical="center" wrapText="1"/>
    </xf>
    <xf numFmtId="9" fontId="10" fillId="0" borderId="4" xfId="14" applyFont="1" applyFill="1" applyBorder="1" applyAlignment="1">
      <alignment vertical="center" wrapText="1"/>
    </xf>
    <xf numFmtId="14" fontId="10" fillId="0" borderId="4" xfId="1" applyNumberFormat="1" applyFont="1" applyFill="1" applyBorder="1" applyAlignment="1">
      <alignment vertical="center" wrapText="1"/>
    </xf>
    <xf numFmtId="9" fontId="10" fillId="0" borderId="3" xfId="14" applyFont="1" applyFill="1" applyBorder="1" applyAlignment="1">
      <alignment vertical="center" wrapText="1"/>
    </xf>
    <xf numFmtId="14" fontId="10" fillId="0" borderId="3" xfId="1" applyNumberFormat="1" applyFont="1" applyFill="1" applyBorder="1" applyAlignment="1">
      <alignment vertical="center" wrapText="1"/>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3" fillId="3" borderId="9" xfId="0" applyFont="1" applyFill="1" applyBorder="1" applyAlignment="1">
      <alignment vertical="center" wrapText="1"/>
    </xf>
    <xf numFmtId="9" fontId="10" fillId="11" borderId="1" xfId="0" applyNumberFormat="1" applyFont="1" applyFill="1" applyBorder="1" applyAlignment="1">
      <alignment horizontal="center" vertical="center" wrapText="1"/>
    </xf>
    <xf numFmtId="0" fontId="10" fillId="11" borderId="1" xfId="0" applyFont="1" applyFill="1" applyBorder="1" applyAlignment="1">
      <alignment horizontal="left" vertical="center" wrapText="1"/>
    </xf>
    <xf numFmtId="0" fontId="24" fillId="0" borderId="1" xfId="0" applyFont="1" applyFill="1" applyBorder="1" applyAlignment="1">
      <alignment vertical="center" wrapText="1"/>
    </xf>
    <xf numFmtId="0" fontId="24" fillId="0" borderId="0" xfId="0" applyFont="1" applyFill="1" applyAlignment="1">
      <alignment vertical="center" wrapText="1"/>
    </xf>
    <xf numFmtId="0" fontId="7" fillId="0" borderId="1" xfId="0" applyFont="1" applyFill="1" applyBorder="1" applyAlignment="1">
      <alignment horizontal="center" vertical="center" wrapText="1"/>
    </xf>
    <xf numFmtId="9" fontId="10" fillId="0" borderId="1" xfId="14" applyFont="1" applyFill="1" applyBorder="1" applyAlignment="1">
      <alignment horizontal="center" vertical="center" wrapText="1"/>
    </xf>
    <xf numFmtId="0" fontId="24" fillId="0" borderId="1" xfId="0" applyFont="1" applyFill="1" applyBorder="1" applyAlignment="1">
      <alignment vertical="center"/>
    </xf>
    <xf numFmtId="0" fontId="1" fillId="0" borderId="1" xfId="0" applyFont="1" applyFill="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0" xfId="0" applyFont="1" applyAlignment="1">
      <alignment horizontal="center" vertical="center" wrapText="1"/>
    </xf>
    <xf numFmtId="9" fontId="0" fillId="0" borderId="1" xfId="27" applyFont="1" applyFill="1" applyBorder="1" applyAlignment="1">
      <alignment horizontal="center" vertical="center"/>
    </xf>
    <xf numFmtId="0" fontId="0" fillId="0" borderId="1" xfId="0" applyFill="1" applyBorder="1" applyAlignment="1">
      <alignment horizontal="center" vertical="center" wrapText="1"/>
    </xf>
    <xf numFmtId="0" fontId="1" fillId="0" borderId="1" xfId="0" applyFont="1" applyFill="1" applyBorder="1" applyAlignment="1">
      <alignment vertical="center"/>
    </xf>
    <xf numFmtId="0" fontId="9" fillId="13" borderId="2" xfId="1" applyFont="1" applyFill="1" applyBorder="1" applyAlignment="1">
      <alignment horizontal="center" vertical="center" wrapText="1"/>
    </xf>
    <xf numFmtId="0" fontId="9" fillId="13" borderId="3" xfId="1"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 fillId="0" borderId="2" xfId="10" applyFont="1" applyBorder="1" applyAlignment="1">
      <alignment horizontal="center" vertical="center"/>
    </xf>
    <xf numFmtId="0" fontId="3" fillId="0" borderId="4" xfId="10" applyFont="1" applyBorder="1" applyAlignment="1">
      <alignment horizontal="center" vertical="center"/>
    </xf>
    <xf numFmtId="0" fontId="3" fillId="0" borderId="3" xfId="10" applyFont="1" applyBorder="1" applyAlignment="1">
      <alignment horizontal="center" vertical="center"/>
    </xf>
    <xf numFmtId="0" fontId="32" fillId="12" borderId="2" xfId="10" applyFont="1" applyFill="1" applyBorder="1" applyAlignment="1" applyProtection="1">
      <alignment horizontal="left" vertical="center" wrapText="1"/>
      <protection locked="0"/>
    </xf>
    <xf numFmtId="0" fontId="32" fillId="12" borderId="3" xfId="10" applyFont="1" applyFill="1" applyBorder="1" applyAlignment="1" applyProtection="1">
      <alignment horizontal="left" vertical="center" wrapText="1"/>
      <protection locked="0"/>
    </xf>
    <xf numFmtId="173" fontId="18" fillId="0" borderId="2" xfId="26" applyNumberFormat="1" applyFont="1" applyBorder="1" applyAlignment="1">
      <alignment horizontal="center" vertical="center"/>
    </xf>
    <xf numFmtId="173" fontId="18" fillId="0" borderId="4" xfId="26" applyNumberFormat="1" applyFont="1" applyBorder="1" applyAlignment="1">
      <alignment horizontal="center" vertical="center"/>
    </xf>
    <xf numFmtId="173" fontId="18" fillId="0" borderId="3" xfId="26" applyNumberFormat="1" applyFont="1" applyBorder="1" applyAlignment="1">
      <alignment horizontal="center" vertical="center"/>
    </xf>
    <xf numFmtId="0" fontId="18" fillId="0" borderId="2" xfId="10" applyFont="1" applyFill="1" applyBorder="1" applyAlignment="1">
      <alignment horizontal="left" vertical="center" wrapText="1"/>
    </xf>
    <xf numFmtId="0" fontId="18" fillId="0" borderId="3" xfId="10" applyFont="1" applyFill="1" applyBorder="1" applyAlignment="1">
      <alignment horizontal="left" vertical="center" wrapText="1"/>
    </xf>
    <xf numFmtId="172" fontId="18" fillId="0" borderId="2" xfId="26" applyNumberFormat="1" applyFont="1" applyFill="1" applyBorder="1" applyAlignment="1">
      <alignment horizontal="center" vertical="center" wrapText="1"/>
    </xf>
    <xf numFmtId="172" fontId="18" fillId="0" borderId="3" xfId="26" applyNumberFormat="1" applyFont="1" applyFill="1" applyBorder="1" applyAlignment="1">
      <alignment horizontal="center" vertical="center" wrapText="1"/>
    </xf>
    <xf numFmtId="0" fontId="4" fillId="11" borderId="2" xfId="10" applyFont="1" applyFill="1" applyBorder="1" applyAlignment="1">
      <alignment horizontal="center" vertical="center" wrapText="1"/>
    </xf>
    <xf numFmtId="0" fontId="4" fillId="11" borderId="3" xfId="10" applyFont="1" applyFill="1" applyBorder="1" applyAlignment="1">
      <alignment horizontal="center" vertical="center" wrapText="1"/>
    </xf>
    <xf numFmtId="0" fontId="9" fillId="10" borderId="6" xfId="0" applyFont="1" applyFill="1" applyBorder="1" applyAlignment="1">
      <alignment horizontal="center" vertical="center"/>
    </xf>
    <xf numFmtId="0" fontId="9" fillId="10" borderId="10" xfId="0" applyFont="1" applyFill="1" applyBorder="1" applyAlignment="1">
      <alignment horizontal="center" vertical="center"/>
    </xf>
    <xf numFmtId="0" fontId="14" fillId="5" borderId="0"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4" borderId="7" xfId="1" applyFont="1" applyFill="1" applyBorder="1" applyAlignment="1">
      <alignment horizontal="left" vertical="center" wrapText="1" readingOrder="1"/>
    </xf>
    <xf numFmtId="0" fontId="14" fillId="4" borderId="8" xfId="1" applyFont="1" applyFill="1" applyBorder="1" applyAlignment="1">
      <alignment horizontal="left" vertical="center" wrapText="1" readingOrder="1"/>
    </xf>
    <xf numFmtId="0" fontId="16" fillId="9" borderId="1" xfId="10" applyFont="1" applyFill="1" applyBorder="1" applyAlignment="1">
      <alignment horizontal="center" vertical="center"/>
    </xf>
    <xf numFmtId="0" fontId="18" fillId="11" borderId="2" xfId="0" applyFont="1" applyFill="1" applyBorder="1" applyAlignment="1">
      <alignment horizontal="left" vertical="center" wrapText="1"/>
    </xf>
    <xf numFmtId="0" fontId="18" fillId="11" borderId="3" xfId="0" applyFont="1" applyFill="1" applyBorder="1" applyAlignment="1">
      <alignment horizontal="left" vertical="center" wrapText="1"/>
    </xf>
    <xf numFmtId="0" fontId="16" fillId="9" borderId="25" xfId="10" applyFont="1" applyFill="1" applyBorder="1" applyAlignment="1">
      <alignment horizontal="center" vertical="center"/>
    </xf>
    <xf numFmtId="0" fontId="16" fillId="9" borderId="24" xfId="10" applyFont="1" applyFill="1" applyBorder="1" applyAlignment="1">
      <alignment horizontal="center" vertical="center"/>
    </xf>
    <xf numFmtId="0" fontId="16" fillId="9" borderId="27" xfId="10" applyFont="1" applyFill="1" applyBorder="1" applyAlignment="1">
      <alignment horizontal="center" vertical="center"/>
    </xf>
    <xf numFmtId="0" fontId="26" fillId="10" borderId="7" xfId="0" applyFont="1" applyFill="1" applyBorder="1" applyAlignment="1">
      <alignment horizontal="center" vertical="center" wrapText="1"/>
    </xf>
    <xf numFmtId="0" fontId="26" fillId="10" borderId="8" xfId="0" applyFont="1" applyFill="1" applyBorder="1" applyAlignment="1">
      <alignment horizontal="center" vertical="center" wrapText="1"/>
    </xf>
    <xf numFmtId="0" fontId="26" fillId="10" borderId="9" xfId="0" applyFont="1" applyFill="1" applyBorder="1" applyAlignment="1">
      <alignment horizontal="center" vertical="center" wrapText="1"/>
    </xf>
    <xf numFmtId="0" fontId="32" fillId="12" borderId="2" xfId="10" applyFont="1" applyFill="1" applyBorder="1" applyAlignment="1" applyProtection="1">
      <alignment horizontal="center" vertical="center" wrapText="1"/>
      <protection locked="0"/>
    </xf>
    <xf numFmtId="0" fontId="32" fillId="12" borderId="4" xfId="10" applyFont="1" applyFill="1" applyBorder="1" applyAlignment="1" applyProtection="1">
      <alignment horizontal="center" vertical="center" wrapText="1"/>
      <protection locked="0"/>
    </xf>
    <xf numFmtId="0" fontId="32" fillId="12" borderId="3" xfId="10" applyFont="1" applyFill="1" applyBorder="1" applyAlignment="1" applyProtection="1">
      <alignment horizontal="center" vertical="center" wrapText="1"/>
      <protection locked="0"/>
    </xf>
    <xf numFmtId="170" fontId="32" fillId="12" borderId="2" xfId="24" applyNumberFormat="1" applyFont="1" applyFill="1" applyBorder="1" applyAlignment="1" applyProtection="1">
      <alignment horizontal="left" vertical="center" wrapText="1"/>
      <protection locked="0"/>
    </xf>
    <xf numFmtId="170" fontId="32" fillId="12" borderId="3" xfId="24" applyNumberFormat="1" applyFont="1" applyFill="1" applyBorder="1" applyAlignment="1" applyProtection="1">
      <alignment horizontal="left" vertical="center" wrapText="1"/>
      <protection locked="0"/>
    </xf>
    <xf numFmtId="0" fontId="7" fillId="0" borderId="2" xfId="0" applyFont="1" applyBorder="1" applyAlignment="1">
      <alignment horizontal="center"/>
    </xf>
    <xf numFmtId="0" fontId="7" fillId="0" borderId="3" xfId="0" applyFont="1" applyBorder="1" applyAlignment="1">
      <alignment horizont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10" applyFont="1" applyBorder="1" applyAlignment="1">
      <alignment horizontal="center" vertical="center" wrapText="1"/>
    </xf>
    <xf numFmtId="0" fontId="4" fillId="0" borderId="3" xfId="10" applyFont="1" applyBorder="1" applyAlignment="1">
      <alignment horizontal="center" vertical="center" wrapText="1"/>
    </xf>
    <xf numFmtId="0" fontId="26" fillId="10" borderId="7" xfId="0" applyFont="1" applyFill="1" applyBorder="1" applyAlignment="1">
      <alignment horizontal="center" vertical="center"/>
    </xf>
    <xf numFmtId="0" fontId="26" fillId="10" borderId="8" xfId="0" applyFont="1" applyFill="1" applyBorder="1" applyAlignment="1">
      <alignment horizontal="center" vertical="center"/>
    </xf>
    <xf numFmtId="0" fontId="26" fillId="10" borderId="9" xfId="0" applyFont="1" applyFill="1" applyBorder="1" applyAlignment="1">
      <alignment horizontal="center" vertical="center"/>
    </xf>
    <xf numFmtId="0" fontId="4" fillId="11" borderId="2"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32" fillId="12" borderId="26" xfId="10" applyFont="1" applyFill="1" applyBorder="1" applyAlignment="1" applyProtection="1">
      <alignment horizontal="center" vertical="center" wrapText="1"/>
      <protection locked="0"/>
    </xf>
    <xf numFmtId="0" fontId="26" fillId="10" borderId="25" xfId="0" applyFont="1" applyFill="1" applyBorder="1" applyAlignment="1">
      <alignment horizontal="center" vertical="center"/>
    </xf>
    <xf numFmtId="0" fontId="26" fillId="10" borderId="24" xfId="0" applyFont="1" applyFill="1" applyBorder="1" applyAlignment="1">
      <alignment horizontal="center" vertical="center"/>
    </xf>
    <xf numFmtId="0" fontId="26" fillId="10" borderId="23" xfId="0" applyFont="1" applyFill="1" applyBorder="1" applyAlignment="1">
      <alignment horizontal="center" vertical="center"/>
    </xf>
    <xf numFmtId="0" fontId="26" fillId="10" borderId="19" xfId="0" applyFont="1" applyFill="1" applyBorder="1" applyAlignment="1">
      <alignment horizontal="center" vertical="center"/>
    </xf>
    <xf numFmtId="0" fontId="26" fillId="10" borderId="18" xfId="0" applyFont="1" applyFill="1" applyBorder="1" applyAlignment="1">
      <alignment horizontal="center" vertical="center"/>
    </xf>
    <xf numFmtId="0" fontId="26" fillId="10" borderId="17" xfId="0" applyFont="1" applyFill="1" applyBorder="1" applyAlignment="1">
      <alignment horizontal="center" vertical="center"/>
    </xf>
    <xf numFmtId="0" fontId="10" fillId="0" borderId="2" xfId="13" applyFont="1" applyFill="1" applyBorder="1" applyAlignment="1">
      <alignment horizontal="center" vertical="center" wrapText="1"/>
    </xf>
    <xf numFmtId="0" fontId="10" fillId="0" borderId="4" xfId="13" applyFont="1" applyFill="1" applyBorder="1" applyAlignment="1">
      <alignment horizontal="center" vertical="center" wrapText="1"/>
    </xf>
    <xf numFmtId="0" fontId="10" fillId="0" borderId="3" xfId="13" applyFont="1" applyFill="1" applyBorder="1" applyAlignment="1">
      <alignment horizontal="center" vertical="center" wrapText="1"/>
    </xf>
    <xf numFmtId="0" fontId="4" fillId="0" borderId="2"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7" fillId="0" borderId="13" xfId="0" applyFont="1" applyBorder="1" applyAlignment="1">
      <alignment horizontal="center"/>
    </xf>
    <xf numFmtId="0" fontId="7" fillId="0" borderId="5" xfId="0" applyFont="1" applyBorder="1" applyAlignment="1">
      <alignment horizontal="center"/>
    </xf>
    <xf numFmtId="0" fontId="7" fillId="0" borderId="12" xfId="0" applyFont="1" applyBorder="1" applyAlignment="1">
      <alignment horizontal="center"/>
    </xf>
    <xf numFmtId="0" fontId="18" fillId="0" borderId="4" xfId="10" applyFont="1" applyFill="1" applyBorder="1" applyAlignment="1">
      <alignment horizontal="left" vertical="center" wrapText="1"/>
    </xf>
    <xf numFmtId="173" fontId="18" fillId="0" borderId="2" xfId="26" applyNumberFormat="1" applyFont="1" applyFill="1" applyBorder="1" applyAlignment="1">
      <alignment horizontal="center" vertical="center" wrapText="1"/>
    </xf>
    <xf numFmtId="173" fontId="18" fillId="0" borderId="4" xfId="26" applyNumberFormat="1" applyFont="1" applyFill="1" applyBorder="1" applyAlignment="1">
      <alignment horizontal="center" vertical="center" wrapText="1"/>
    </xf>
    <xf numFmtId="173" fontId="18" fillId="0" borderId="3" xfId="26"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3" xfId="0" applyFont="1" applyFill="1" applyBorder="1" applyAlignment="1">
      <alignment horizontal="center" vertical="center" wrapText="1"/>
    </xf>
    <xf numFmtId="173" fontId="18" fillId="0" borderId="2" xfId="26" applyNumberFormat="1" applyFont="1" applyFill="1" applyBorder="1" applyAlignment="1">
      <alignment horizontal="center" vertical="center"/>
    </xf>
    <xf numFmtId="173" fontId="18" fillId="0" borderId="4" xfId="26" applyNumberFormat="1" applyFont="1" applyFill="1" applyBorder="1" applyAlignment="1">
      <alignment horizontal="center" vertical="center"/>
    </xf>
    <xf numFmtId="173" fontId="18" fillId="0" borderId="3" xfId="26" applyNumberFormat="1" applyFont="1" applyFill="1" applyBorder="1" applyAlignment="1">
      <alignment horizontal="center" vertical="center"/>
    </xf>
    <xf numFmtId="170" fontId="31" fillId="11" borderId="2" xfId="24" applyNumberFormat="1" applyFont="1" applyFill="1" applyBorder="1" applyAlignment="1">
      <alignment horizontal="center" vertical="center" wrapText="1"/>
    </xf>
    <xf numFmtId="170" fontId="31" fillId="11" borderId="3" xfId="24" applyNumberFormat="1" applyFont="1" applyFill="1" applyBorder="1" applyAlignment="1">
      <alignment horizontal="center" vertical="center" wrapText="1"/>
    </xf>
    <xf numFmtId="9" fontId="10" fillId="0" borderId="2" xfId="0" applyNumberFormat="1" applyFont="1" applyBorder="1" applyAlignment="1">
      <alignment horizontal="left" vertical="center" wrapText="1"/>
    </xf>
    <xf numFmtId="9" fontId="10" fillId="0" borderId="4" xfId="0" applyNumberFormat="1" applyFont="1" applyBorder="1" applyAlignment="1">
      <alignment horizontal="left" vertical="center" wrapText="1"/>
    </xf>
    <xf numFmtId="9" fontId="10" fillId="0" borderId="3" xfId="0" applyNumberFormat="1" applyFont="1" applyBorder="1" applyAlignment="1">
      <alignment horizontal="left"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170" fontId="31" fillId="11" borderId="2" xfId="24" applyNumberFormat="1" applyFont="1" applyFill="1" applyBorder="1" applyAlignment="1">
      <alignment vertical="center" wrapText="1"/>
    </xf>
    <xf numFmtId="170" fontId="31" fillId="11" borderId="3" xfId="24" applyNumberFormat="1" applyFont="1" applyFill="1" applyBorder="1" applyAlignment="1">
      <alignment vertical="center" wrapText="1"/>
    </xf>
    <xf numFmtId="172" fontId="19" fillId="0" borderId="2" xfId="9" applyNumberFormat="1" applyFont="1" applyFill="1" applyBorder="1" applyAlignment="1" applyProtection="1">
      <alignment horizontal="center" vertical="center" wrapText="1" readingOrder="1"/>
      <protection locked="0"/>
    </xf>
    <xf numFmtId="172" fontId="19" fillId="0" borderId="3" xfId="9" applyNumberFormat="1" applyFont="1" applyFill="1" applyBorder="1" applyAlignment="1" applyProtection="1">
      <alignment horizontal="center" vertical="center" wrapText="1" readingOrder="1"/>
      <protection locked="0"/>
    </xf>
    <xf numFmtId="0" fontId="10" fillId="0" borderId="11" xfId="13" applyFont="1" applyFill="1" applyBorder="1" applyAlignment="1">
      <alignment horizontal="left" vertical="center" wrapText="1"/>
    </xf>
    <xf numFmtId="0" fontId="10" fillId="0" borderId="16" xfId="13" applyFont="1" applyFill="1" applyBorder="1" applyAlignment="1">
      <alignment horizontal="left" vertical="center" wrapText="1"/>
    </xf>
    <xf numFmtId="0" fontId="10" fillId="0" borderId="15" xfId="13" applyFont="1" applyFill="1" applyBorder="1" applyAlignment="1">
      <alignment horizontal="left" vertical="center" wrapText="1"/>
    </xf>
    <xf numFmtId="0" fontId="26" fillId="10" borderId="6" xfId="0" applyFont="1" applyFill="1" applyBorder="1" applyAlignment="1">
      <alignment horizontal="center" vertical="center" wrapText="1"/>
    </xf>
    <xf numFmtId="0" fontId="26" fillId="10" borderId="10" xfId="0" applyFont="1" applyFill="1" applyBorder="1" applyAlignment="1">
      <alignment horizontal="center" vertical="center" wrapText="1"/>
    </xf>
    <xf numFmtId="0" fontId="26" fillId="10" borderId="12" xfId="0" applyFont="1" applyFill="1" applyBorder="1" applyAlignment="1">
      <alignment horizontal="center" vertical="center" wrapText="1"/>
    </xf>
    <xf numFmtId="0" fontId="29" fillId="0" borderId="2" xfId="0" applyFont="1" applyBorder="1" applyAlignment="1">
      <alignment horizontal="center"/>
    </xf>
    <xf numFmtId="0" fontId="29" fillId="0" borderId="3" xfId="0" applyFont="1" applyBorder="1" applyAlignment="1">
      <alignment horizont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165" fontId="29" fillId="0" borderId="2" xfId="30" applyFont="1" applyBorder="1" applyAlignment="1">
      <alignment horizontal="center" vertical="center"/>
    </xf>
    <xf numFmtId="165" fontId="29" fillId="0" borderId="3" xfId="30" applyFont="1" applyBorder="1" applyAlignment="1">
      <alignment horizontal="center" vertical="center"/>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2" xfId="0" applyFont="1" applyFill="1" applyBorder="1" applyAlignment="1" applyProtection="1">
      <alignment horizontal="left" vertical="top" wrapText="1" readingOrder="1"/>
      <protection locked="0"/>
    </xf>
    <xf numFmtId="0" fontId="29" fillId="0" borderId="3" xfId="0" applyFont="1" applyFill="1" applyBorder="1" applyAlignment="1" applyProtection="1">
      <alignment horizontal="left" vertical="top" wrapText="1" readingOrder="1"/>
      <protection locked="0"/>
    </xf>
    <xf numFmtId="0" fontId="29" fillId="0" borderId="2" xfId="0" applyFont="1" applyFill="1" applyBorder="1" applyAlignment="1" applyProtection="1">
      <alignment horizontal="left" vertical="top" wrapText="1"/>
      <protection locked="0"/>
    </xf>
    <xf numFmtId="0" fontId="29" fillId="0" borderId="3" xfId="0" applyFont="1" applyFill="1" applyBorder="1" applyAlignment="1" applyProtection="1">
      <alignment horizontal="left" vertical="top" wrapText="1"/>
      <protection locked="0"/>
    </xf>
    <xf numFmtId="0" fontId="29" fillId="0" borderId="4" xfId="0" applyFont="1" applyBorder="1" applyAlignment="1">
      <alignment horizontal="center"/>
    </xf>
    <xf numFmtId="0" fontId="29" fillId="0" borderId="4" xfId="0" applyFont="1" applyBorder="1" applyAlignment="1">
      <alignment horizontal="center" vertical="center"/>
    </xf>
    <xf numFmtId="0" fontId="29" fillId="0" borderId="4" xfId="0" applyFont="1" applyBorder="1" applyAlignment="1">
      <alignment horizontal="center" vertical="center" wrapText="1"/>
    </xf>
    <xf numFmtId="0" fontId="29" fillId="0" borderId="4" xfId="0" applyFont="1" applyFill="1" applyBorder="1" applyAlignment="1" applyProtection="1">
      <alignment horizontal="left" vertical="top" wrapText="1" readingOrder="1"/>
      <protection locked="0"/>
    </xf>
    <xf numFmtId="0" fontId="29" fillId="0" borderId="2" xfId="0" applyFont="1" applyBorder="1" applyAlignment="1">
      <alignment horizontal="center" vertical="top" wrapText="1"/>
    </xf>
    <xf numFmtId="0" fontId="29" fillId="0" borderId="4" xfId="0" applyFont="1" applyBorder="1" applyAlignment="1">
      <alignment horizontal="center" vertical="top" wrapText="1"/>
    </xf>
    <xf numFmtId="0" fontId="29" fillId="0" borderId="4" xfId="0" applyFont="1" applyFill="1" applyBorder="1" applyAlignment="1" applyProtection="1">
      <alignment horizontal="left" vertical="top" wrapText="1"/>
      <protection locked="0"/>
    </xf>
    <xf numFmtId="0" fontId="4" fillId="0" borderId="1" xfId="13" applyFont="1" applyFill="1" applyBorder="1" applyAlignment="1">
      <alignment horizontal="center" vertical="center" wrapText="1"/>
    </xf>
    <xf numFmtId="0" fontId="4" fillId="0" borderId="1" xfId="1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26" fillId="17" borderId="1" xfId="0" applyFont="1" applyFill="1" applyBorder="1" applyAlignment="1">
      <alignment horizontal="center" vertical="center"/>
    </xf>
    <xf numFmtId="0" fontId="14" fillId="4" borderId="1" xfId="1" applyFont="1" applyFill="1" applyBorder="1" applyAlignment="1">
      <alignment horizontal="left" vertical="center" wrapText="1" readingOrder="1"/>
    </xf>
    <xf numFmtId="0" fontId="9" fillId="2" borderId="1" xfId="1"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3" borderId="10" xfId="0" applyFont="1" applyFill="1" applyBorder="1" applyAlignment="1">
      <alignment horizontal="left" vertical="center" wrapText="1"/>
    </xf>
    <xf numFmtId="9" fontId="10" fillId="0" borderId="1" xfId="14" applyFont="1" applyFill="1" applyBorder="1" applyAlignment="1">
      <alignment horizontal="center" vertical="center" wrapText="1"/>
    </xf>
    <xf numFmtId="14" fontId="10" fillId="0" borderId="1" xfId="1" applyNumberFormat="1" applyFont="1" applyFill="1" applyBorder="1" applyAlignment="1">
      <alignment horizontal="center" vertical="center" wrapText="1"/>
    </xf>
    <xf numFmtId="10" fontId="10" fillId="0" borderId="1" xfId="1" applyNumberFormat="1" applyFont="1" applyFill="1" applyBorder="1" applyAlignment="1">
      <alignment horizontal="center" vertical="center" wrapText="1"/>
    </xf>
    <xf numFmtId="0" fontId="10" fillId="0" borderId="1" xfId="1" applyFont="1" applyFill="1" applyBorder="1" applyAlignment="1">
      <alignment horizontal="center" vertical="center" wrapText="1"/>
    </xf>
    <xf numFmtId="0" fontId="9" fillId="13"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10" fillId="0" borderId="2" xfId="1" applyFont="1" applyFill="1" applyBorder="1" applyAlignment="1">
      <alignment horizontal="justify" vertical="center" wrapText="1"/>
    </xf>
    <xf numFmtId="0" fontId="10" fillId="0" borderId="4" xfId="1" applyFont="1" applyFill="1" applyBorder="1" applyAlignment="1">
      <alignment horizontal="justify" vertical="center" wrapText="1"/>
    </xf>
    <xf numFmtId="0" fontId="10" fillId="0" borderId="3" xfId="1" applyFont="1" applyFill="1" applyBorder="1" applyAlignment="1">
      <alignment horizontal="justify" vertical="center" wrapText="1"/>
    </xf>
    <xf numFmtId="0" fontId="10" fillId="0" borderId="2"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10" fillId="0" borderId="2" xfId="1" applyFont="1" applyFill="1" applyBorder="1" applyAlignment="1">
      <alignment horizontal="center" vertical="center" textRotation="90" wrapText="1"/>
    </xf>
    <xf numFmtId="0" fontId="10" fillId="0" borderId="4" xfId="1" applyFont="1" applyFill="1" applyBorder="1" applyAlignment="1">
      <alignment horizontal="center" vertical="center" textRotation="90" wrapText="1"/>
    </xf>
    <xf numFmtId="0" fontId="10" fillId="0" borderId="3" xfId="1" applyFont="1" applyFill="1" applyBorder="1" applyAlignment="1">
      <alignment horizontal="center" vertical="center" textRotation="90" wrapText="1"/>
    </xf>
    <xf numFmtId="9" fontId="10" fillId="0" borderId="2" xfId="14" applyFont="1" applyFill="1" applyBorder="1" applyAlignment="1">
      <alignment horizontal="center" vertical="center" wrapText="1"/>
    </xf>
    <xf numFmtId="9" fontId="10" fillId="0" borderId="4" xfId="14" applyFont="1" applyFill="1" applyBorder="1" applyAlignment="1">
      <alignment horizontal="center" vertical="center" wrapText="1"/>
    </xf>
    <xf numFmtId="9" fontId="10" fillId="0" borderId="3" xfId="14" applyFont="1" applyFill="1" applyBorder="1" applyAlignment="1">
      <alignment horizontal="center" vertical="center" wrapText="1"/>
    </xf>
    <xf numFmtId="10" fontId="10" fillId="0" borderId="2" xfId="1" applyNumberFormat="1" applyFont="1" applyFill="1" applyBorder="1" applyAlignment="1">
      <alignment horizontal="center" vertical="center" wrapText="1"/>
    </xf>
    <xf numFmtId="10" fontId="10" fillId="0" borderId="4" xfId="1" applyNumberFormat="1" applyFont="1" applyFill="1" applyBorder="1" applyAlignment="1">
      <alignment horizontal="center" vertical="center" wrapText="1"/>
    </xf>
    <xf numFmtId="10" fontId="10" fillId="0" borderId="3" xfId="1" applyNumberFormat="1" applyFont="1" applyFill="1" applyBorder="1" applyAlignment="1">
      <alignment horizontal="center" vertical="center" wrapText="1"/>
    </xf>
    <xf numFmtId="0" fontId="10" fillId="0" borderId="1" xfId="1"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11" fillId="0" borderId="4" xfId="0"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10" fillId="0" borderId="1" xfId="1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10" fillId="0" borderId="13" xfId="1" applyFont="1" applyFill="1" applyBorder="1" applyAlignment="1">
      <alignment horizontal="justify" vertical="center" wrapText="1"/>
    </xf>
    <xf numFmtId="0" fontId="10" fillId="0" borderId="5" xfId="1" applyFont="1" applyFill="1" applyBorder="1" applyAlignment="1">
      <alignment horizontal="justify" vertical="center" wrapText="1"/>
    </xf>
    <xf numFmtId="0" fontId="10" fillId="0" borderId="12" xfId="1" applyFont="1" applyFill="1" applyBorder="1" applyAlignment="1">
      <alignment horizontal="justify" vertical="center" wrapText="1"/>
    </xf>
    <xf numFmtId="0" fontId="24" fillId="0" borderId="2"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4" fillId="0" borderId="2" xfId="0" applyFont="1" applyFill="1" applyBorder="1" applyAlignment="1">
      <alignment horizontal="center" wrapText="1"/>
    </xf>
    <xf numFmtId="0" fontId="24" fillId="0" borderId="3" xfId="0" applyFont="1" applyFill="1" applyBorder="1" applyAlignment="1">
      <alignment horizontal="center" wrapText="1"/>
    </xf>
    <xf numFmtId="0" fontId="1" fillId="0" borderId="2" xfId="0" applyFont="1" applyFill="1" applyBorder="1" applyAlignment="1">
      <alignment horizontal="justify" vertical="center" wrapText="1"/>
    </xf>
    <xf numFmtId="0" fontId="24" fillId="0" borderId="4" xfId="0" applyFont="1" applyFill="1" applyBorder="1" applyAlignment="1">
      <alignment horizontal="justify" vertical="center" wrapText="1"/>
    </xf>
    <xf numFmtId="0" fontId="24" fillId="0" borderId="3" xfId="0" applyFont="1" applyFill="1" applyBorder="1" applyAlignment="1">
      <alignment horizontal="justify" vertical="center" wrapText="1"/>
    </xf>
    <xf numFmtId="0" fontId="3" fillId="7" borderId="7" xfId="0" applyFont="1" applyFill="1" applyBorder="1" applyAlignment="1">
      <alignment horizontal="left" vertical="center" wrapText="1"/>
    </xf>
    <xf numFmtId="0" fontId="3" fillId="7" borderId="8" xfId="0" applyFont="1" applyFill="1" applyBorder="1" applyAlignment="1">
      <alignment horizontal="left" vertical="center" wrapText="1"/>
    </xf>
    <xf numFmtId="0" fontId="9" fillId="13" borderId="4" xfId="1" applyFont="1" applyFill="1" applyBorder="1" applyAlignment="1">
      <alignment horizontal="center" vertical="center" wrapText="1"/>
    </xf>
    <xf numFmtId="0" fontId="11" fillId="0" borderId="2"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3" xfId="0" applyFont="1" applyBorder="1" applyAlignment="1">
      <alignment horizontal="justify" vertical="center" wrapText="1"/>
    </xf>
    <xf numFmtId="14" fontId="10" fillId="0" borderId="2" xfId="10" applyNumberFormat="1" applyFont="1" applyFill="1" applyBorder="1" applyAlignment="1">
      <alignment horizontal="center" vertical="center" wrapText="1"/>
    </xf>
    <xf numFmtId="14" fontId="10" fillId="0" borderId="4" xfId="10" applyNumberFormat="1" applyFont="1" applyFill="1" applyBorder="1" applyAlignment="1">
      <alignment horizontal="center" vertical="center" wrapText="1"/>
    </xf>
    <xf numFmtId="14" fontId="10" fillId="0" borderId="3" xfId="10" applyNumberFormat="1" applyFont="1" applyFill="1" applyBorder="1" applyAlignment="1">
      <alignment horizontal="center" vertical="center" wrapText="1"/>
    </xf>
    <xf numFmtId="0" fontId="12" fillId="8" borderId="1" xfId="10" applyFont="1" applyFill="1" applyBorder="1" applyAlignment="1">
      <alignment horizontal="center" vertical="center" wrapText="1" readingOrder="1"/>
    </xf>
    <xf numFmtId="0" fontId="10" fillId="0" borderId="2" xfId="10" applyFont="1" applyFill="1" applyBorder="1" applyAlignment="1">
      <alignment horizontal="justify" vertical="center" wrapText="1"/>
    </xf>
    <xf numFmtId="0" fontId="10" fillId="0" borderId="4" xfId="10" applyFont="1" applyFill="1" applyBorder="1" applyAlignment="1">
      <alignment horizontal="justify" vertical="center" wrapText="1"/>
    </xf>
    <xf numFmtId="0" fontId="10" fillId="0" borderId="3" xfId="10" applyFont="1" applyFill="1" applyBorder="1" applyAlignment="1">
      <alignment horizontal="justify" vertical="center" wrapText="1"/>
    </xf>
    <xf numFmtId="0" fontId="10" fillId="0" borderId="2" xfId="10" applyFont="1" applyFill="1" applyBorder="1" applyAlignment="1">
      <alignment horizontal="center" vertical="center" wrapText="1"/>
    </xf>
    <xf numFmtId="0" fontId="10" fillId="0" borderId="4" xfId="10" applyFont="1" applyFill="1" applyBorder="1" applyAlignment="1">
      <alignment horizontal="center" vertical="center" wrapText="1"/>
    </xf>
    <xf numFmtId="0" fontId="10" fillId="0" borderId="3" xfId="10" applyFont="1" applyFill="1" applyBorder="1" applyAlignment="1">
      <alignment horizontal="center" vertical="center" wrapText="1"/>
    </xf>
    <xf numFmtId="0" fontId="11" fillId="0" borderId="4" xfId="0" applyFont="1" applyFill="1" applyBorder="1" applyAlignment="1">
      <alignment horizontal="left" vertical="center" wrapText="1"/>
    </xf>
    <xf numFmtId="0" fontId="11" fillId="0" borderId="3" xfId="0" applyFont="1" applyFill="1" applyBorder="1" applyAlignment="1">
      <alignment horizontal="left" vertical="center" wrapText="1"/>
    </xf>
    <xf numFmtId="9" fontId="10" fillId="0" borderId="2" xfId="10" applyNumberFormat="1" applyFont="1" applyFill="1" applyBorder="1" applyAlignment="1">
      <alignment horizontal="center" vertical="center" wrapText="1"/>
    </xf>
    <xf numFmtId="9" fontId="10" fillId="0" borderId="4" xfId="10" applyNumberFormat="1" applyFont="1" applyFill="1" applyBorder="1" applyAlignment="1">
      <alignment horizontal="center" vertical="center" wrapText="1"/>
    </xf>
    <xf numFmtId="9" fontId="10" fillId="0" borderId="3" xfId="10" applyNumberFormat="1" applyFont="1" applyFill="1" applyBorder="1" applyAlignment="1">
      <alignment horizontal="center" vertical="center" wrapText="1"/>
    </xf>
    <xf numFmtId="0" fontId="3" fillId="7" borderId="9" xfId="0" applyFont="1" applyFill="1" applyBorder="1" applyAlignment="1">
      <alignment horizontal="left" vertical="center" wrapText="1"/>
    </xf>
    <xf numFmtId="9" fontId="10" fillId="0" borderId="1" xfId="10" applyNumberFormat="1" applyFont="1" applyFill="1" applyBorder="1" applyAlignment="1">
      <alignment horizontal="center" vertical="center" wrapText="1"/>
    </xf>
    <xf numFmtId="9" fontId="0" fillId="0" borderId="2" xfId="27" applyFont="1" applyFill="1" applyBorder="1" applyAlignment="1">
      <alignment horizontal="center" vertical="center"/>
    </xf>
    <xf numFmtId="9" fontId="0" fillId="0" borderId="4" xfId="27" applyFont="1" applyFill="1" applyBorder="1" applyAlignment="1">
      <alignment horizontal="center" vertical="center"/>
    </xf>
    <xf numFmtId="9" fontId="0" fillId="0" borderId="3" xfId="27" applyFont="1" applyFill="1" applyBorder="1" applyAlignment="1">
      <alignment horizontal="center" vertical="center"/>
    </xf>
    <xf numFmtId="0" fontId="3" fillId="3" borderId="1" xfId="10" applyFont="1" applyFill="1" applyBorder="1" applyAlignment="1">
      <alignment horizontal="left" vertical="center" wrapText="1"/>
    </xf>
    <xf numFmtId="0" fontId="10" fillId="0" borderId="2" xfId="10" applyFont="1" applyFill="1" applyBorder="1" applyAlignment="1">
      <alignment horizontal="left" vertical="center" wrapText="1"/>
    </xf>
    <xf numFmtId="0" fontId="10" fillId="0" borderId="4" xfId="10" applyFont="1" applyFill="1" applyBorder="1" applyAlignment="1">
      <alignment horizontal="left" vertical="center" wrapText="1"/>
    </xf>
    <xf numFmtId="0" fontId="10" fillId="0" borderId="3" xfId="10" applyFont="1" applyFill="1" applyBorder="1" applyAlignment="1">
      <alignment horizontal="left"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 xfId="0" applyFill="1" applyBorder="1" applyAlignment="1">
      <alignment horizontal="center"/>
    </xf>
    <xf numFmtId="0" fontId="0" fillId="0" borderId="4" xfId="0" applyFill="1" applyBorder="1" applyAlignment="1">
      <alignment horizontal="center"/>
    </xf>
    <xf numFmtId="0" fontId="0" fillId="0" borderId="3" xfId="0" applyFill="1" applyBorder="1" applyAlignment="1">
      <alignment horizontal="center"/>
    </xf>
    <xf numFmtId="0" fontId="11" fillId="0" borderId="1" xfId="0" applyFont="1" applyBorder="1" applyAlignment="1">
      <alignment horizontal="justify" vertical="center" wrapText="1"/>
    </xf>
    <xf numFmtId="0" fontId="14" fillId="4" borderId="1" xfId="10" applyFont="1" applyFill="1" applyBorder="1" applyAlignment="1">
      <alignment horizontal="left" vertical="center" wrapText="1" readingOrder="1"/>
    </xf>
    <xf numFmtId="0" fontId="10" fillId="0" borderId="1" xfId="10" applyFont="1" applyFill="1" applyBorder="1" applyAlignment="1">
      <alignment horizontal="justify" vertical="center" wrapText="1"/>
    </xf>
    <xf numFmtId="0" fontId="3" fillId="16" borderId="1" xfId="0" applyFont="1" applyFill="1" applyBorder="1" applyAlignment="1">
      <alignment horizontal="center" vertical="center" wrapText="1"/>
    </xf>
    <xf numFmtId="0" fontId="12" fillId="8" borderId="1" xfId="0" applyFont="1" applyFill="1" applyBorder="1" applyAlignment="1">
      <alignment horizontal="left" vertical="center" wrapText="1" readingOrder="1"/>
    </xf>
    <xf numFmtId="9" fontId="10" fillId="0" borderId="2" xfId="0" applyNumberFormat="1" applyFont="1" applyFill="1" applyBorder="1" applyAlignment="1">
      <alignment horizontal="center" vertical="center" wrapText="1"/>
    </xf>
    <xf numFmtId="0" fontId="11" fillId="0" borderId="2" xfId="0" applyFont="1" applyBorder="1" applyAlignment="1">
      <alignment vertical="center" wrapText="1"/>
    </xf>
    <xf numFmtId="0" fontId="11" fillId="0" borderId="4" xfId="0" applyFont="1" applyBorder="1" applyAlignment="1">
      <alignment vertical="center" wrapText="1"/>
    </xf>
    <xf numFmtId="0" fontId="11" fillId="0" borderId="3" xfId="0" applyFont="1" applyBorder="1" applyAlignment="1">
      <alignment vertical="center" wrapText="1"/>
    </xf>
    <xf numFmtId="9" fontId="10" fillId="0" borderId="4"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0" fontId="3" fillId="3" borderId="7" xfId="10" applyFont="1" applyFill="1" applyBorder="1" applyAlignment="1">
      <alignment horizontal="left" vertical="center" wrapText="1"/>
    </xf>
    <xf numFmtId="0" fontId="3" fillId="3" borderId="8" xfId="10" applyFont="1" applyFill="1" applyBorder="1" applyAlignment="1">
      <alignment horizontal="left" vertical="center" wrapText="1"/>
    </xf>
    <xf numFmtId="0" fontId="3" fillId="3" borderId="9" xfId="10" applyFont="1" applyFill="1" applyBorder="1" applyAlignment="1">
      <alignment horizontal="left" vertical="center" wrapText="1"/>
    </xf>
    <xf numFmtId="0" fontId="1" fillId="0" borderId="1" xfId="0" applyFont="1" applyFill="1" applyBorder="1" applyAlignment="1">
      <alignment wrapText="1"/>
    </xf>
    <xf numFmtId="0" fontId="24" fillId="0" borderId="1" xfId="0" applyFont="1" applyFill="1" applyBorder="1" applyAlignment="1">
      <alignment horizontal="left" vertical="center" wrapText="1"/>
    </xf>
  </cellXfs>
  <cellStyles count="31">
    <cellStyle name="Millares" xfId="24" builtinId="3"/>
    <cellStyle name="Millares [0]" xfId="25" builtinId="6"/>
    <cellStyle name="Millares [0] 2" xfId="3"/>
    <cellStyle name="Millares [0] 2 2" xfId="29"/>
    <cellStyle name="Millares 10" xfId="23"/>
    <cellStyle name="Millares 2" xfId="4"/>
    <cellStyle name="Millares 2 2" xfId="5"/>
    <cellStyle name="Millares 3" xfId="2"/>
    <cellStyle name="Millares 4" xfId="17"/>
    <cellStyle name="Millares 5" xfId="20"/>
    <cellStyle name="Millares 6" xfId="18"/>
    <cellStyle name="Millares 7" xfId="19"/>
    <cellStyle name="Millares 8" xfId="21"/>
    <cellStyle name="Millares 9" xfId="22"/>
    <cellStyle name="Moneda" xfId="26" builtinId="4"/>
    <cellStyle name="Moneda 2" xfId="7"/>
    <cellStyle name="Moneda 3" xfId="6"/>
    <cellStyle name="Moneda 4" xfId="8"/>
    <cellStyle name="Moneda 5" xfId="9"/>
    <cellStyle name="Moneda 6" xfId="30"/>
    <cellStyle name="Normal" xfId="0" builtinId="0"/>
    <cellStyle name="Normal 2" xfId="10"/>
    <cellStyle name="Normal 2 10" xfId="11"/>
    <cellStyle name="Normal 2 2" xfId="12"/>
    <cellStyle name="Normal 3" xfId="13"/>
    <cellStyle name="Normal 4" xfId="1"/>
    <cellStyle name="Normal 5" xfId="28"/>
    <cellStyle name="Porcentaje" xfId="27" builtinId="5"/>
    <cellStyle name="Porcentaje 2" xfId="14"/>
    <cellStyle name="Porcentual 2" xfId="15"/>
    <cellStyle name="Porcentual 3"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13</xdr:col>
      <xdr:colOff>209550</xdr:colOff>
      <xdr:row>40</xdr:row>
      <xdr:rowOff>152400</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0"/>
          <a:ext cx="10058400" cy="7772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54428</xdr:colOff>
      <xdr:row>0</xdr:row>
      <xdr:rowOff>0</xdr:rowOff>
    </xdr:from>
    <xdr:to>
      <xdr:col>2</xdr:col>
      <xdr:colOff>122464</xdr:colOff>
      <xdr:row>4</xdr:row>
      <xdr:rowOff>27213</xdr:rowOff>
    </xdr:to>
    <xdr:pic>
      <xdr:nvPicPr>
        <xdr:cNvPr id="2" name="Imagen 46" descr="Recorte de pantalla">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8" y="0"/>
          <a:ext cx="5347607" cy="15648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40822</xdr:colOff>
      <xdr:row>0</xdr:row>
      <xdr:rowOff>13609</xdr:rowOff>
    </xdr:from>
    <xdr:ext cx="5497286" cy="1592034"/>
    <xdr:pic>
      <xdr:nvPicPr>
        <xdr:cNvPr id="2" name="Imagen 46" descr="Recorte de pantalla">
          <a:extLst>
            <a:ext uri="{FF2B5EF4-FFF2-40B4-BE49-F238E27FC236}">
              <a16:creationId xmlns:a16="http://schemas.microsoft.com/office/drawing/2014/main" xmlns="" id="{A6DF9A62-487C-499F-A535-9D42470BD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22" y="13609"/>
          <a:ext cx="5497286" cy="159203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79375</xdr:colOff>
      <xdr:row>0</xdr:row>
      <xdr:rowOff>15874</xdr:rowOff>
    </xdr:from>
    <xdr:to>
      <xdr:col>2</xdr:col>
      <xdr:colOff>68037</xdr:colOff>
      <xdr:row>3</xdr:row>
      <xdr:rowOff>571499</xdr:rowOff>
    </xdr:to>
    <xdr:pic>
      <xdr:nvPicPr>
        <xdr:cNvPr id="2" name="Imagen 46" descr="Recorte de pantalla">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375" y="15874"/>
          <a:ext cx="4873626" cy="15353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27214</xdr:colOff>
      <xdr:row>0</xdr:row>
      <xdr:rowOff>15875</xdr:rowOff>
    </xdr:from>
    <xdr:to>
      <xdr:col>2</xdr:col>
      <xdr:colOff>0</xdr:colOff>
      <xdr:row>3</xdr:row>
      <xdr:rowOff>476250</xdr:rowOff>
    </xdr:to>
    <xdr:pic>
      <xdr:nvPicPr>
        <xdr:cNvPr id="2" name="Imagen 46" descr="Recorte de pantalla">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14" y="15875"/>
          <a:ext cx="4980215" cy="14400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P23" sqref="P23"/>
    </sheetView>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T275"/>
  <sheetViews>
    <sheetView zoomScale="89" zoomScaleNormal="89" workbookViewId="0">
      <selection activeCell="S185" sqref="S185"/>
    </sheetView>
  </sheetViews>
  <sheetFormatPr baseColWidth="10" defaultRowHeight="15.75" x14ac:dyDescent="0.25"/>
  <cols>
    <col min="1" max="1" width="23.140625" style="49" customWidth="1"/>
    <col min="2" max="2" width="37" style="49" customWidth="1"/>
    <col min="3" max="3" width="44" style="49" customWidth="1"/>
    <col min="4" max="4" width="31.5703125" style="49" customWidth="1"/>
    <col min="5" max="5" width="56.28515625" style="49" customWidth="1"/>
    <col min="6" max="6" width="23.140625" style="49" customWidth="1"/>
    <col min="7" max="7" width="44.5703125" style="49" customWidth="1"/>
    <col min="8" max="8" width="46.42578125" style="49" customWidth="1"/>
    <col min="9" max="9" width="27.85546875" style="49" hidden="1" customWidth="1"/>
    <col min="10" max="10" width="69" style="49" hidden="1" customWidth="1"/>
    <col min="11" max="11" width="34.28515625" style="49" hidden="1" customWidth="1"/>
    <col min="12" max="12" width="22.140625" style="49" customWidth="1"/>
    <col min="13" max="13" width="65.85546875" style="49" customWidth="1"/>
    <col min="14" max="14" width="26.42578125" style="49" customWidth="1"/>
    <col min="15" max="15" width="59.42578125" style="49" customWidth="1"/>
    <col min="16" max="16" width="17" style="49" customWidth="1"/>
    <col min="17" max="17" width="44.140625" style="49" customWidth="1"/>
    <col min="18" max="19" width="30.7109375" style="49" customWidth="1"/>
    <col min="20" max="20" width="15" style="49" customWidth="1"/>
    <col min="21" max="16384" width="11.42578125" style="49"/>
  </cols>
  <sheetData>
    <row r="1" spans="1:9" s="45" customFormat="1" x14ac:dyDescent="0.25">
      <c r="A1" s="43"/>
      <c r="B1" s="44"/>
      <c r="D1" s="46"/>
      <c r="F1" s="47"/>
      <c r="G1" s="46"/>
      <c r="H1" s="48"/>
    </row>
    <row r="2" spans="1:9" s="45" customFormat="1" ht="72" customHeight="1" x14ac:dyDescent="0.25">
      <c r="A2" s="297" t="s">
        <v>494</v>
      </c>
      <c r="B2" s="298"/>
      <c r="C2" s="299" t="s">
        <v>493</v>
      </c>
      <c r="D2" s="300"/>
      <c r="E2" s="300"/>
      <c r="F2" s="300"/>
      <c r="G2" s="300"/>
      <c r="H2" s="300"/>
      <c r="I2" s="300"/>
    </row>
    <row r="3" spans="1:9" s="45" customFormat="1" hidden="1" x14ac:dyDescent="0.25">
      <c r="B3" s="46"/>
      <c r="D3" s="47"/>
      <c r="E3" s="46"/>
      <c r="F3" s="48"/>
    </row>
    <row r="4" spans="1:9" s="45" customFormat="1" ht="32.25" hidden="1" customHeight="1" x14ac:dyDescent="0.25">
      <c r="A4" s="301" t="s">
        <v>852</v>
      </c>
      <c r="B4" s="301"/>
      <c r="C4" s="301"/>
      <c r="D4" s="301"/>
      <c r="E4" s="301"/>
      <c r="F4" s="301"/>
      <c r="G4" s="301"/>
      <c r="H4" s="301"/>
      <c r="I4" s="301"/>
    </row>
    <row r="5" spans="1:9" s="45" customFormat="1" ht="77.25" hidden="1" customHeight="1" x14ac:dyDescent="0.25">
      <c r="A5" s="207" t="s">
        <v>132</v>
      </c>
      <c r="B5" s="207" t="s">
        <v>133</v>
      </c>
      <c r="C5" s="207" t="s">
        <v>134</v>
      </c>
      <c r="D5" s="207" t="s">
        <v>135</v>
      </c>
      <c r="E5" s="207" t="s">
        <v>136</v>
      </c>
      <c r="F5" s="206" t="s">
        <v>137</v>
      </c>
      <c r="G5" s="206" t="s">
        <v>138</v>
      </c>
      <c r="H5" s="206" t="s">
        <v>139</v>
      </c>
      <c r="I5" s="206" t="s">
        <v>140</v>
      </c>
    </row>
    <row r="6" spans="1:9" ht="112.5" hidden="1" x14ac:dyDescent="0.25">
      <c r="A6" s="278" t="s">
        <v>141</v>
      </c>
      <c r="B6" s="278" t="s">
        <v>142</v>
      </c>
      <c r="C6" s="278" t="s">
        <v>143</v>
      </c>
      <c r="D6" s="203" t="s">
        <v>144</v>
      </c>
      <c r="E6" s="198" t="s">
        <v>145</v>
      </c>
      <c r="F6" s="197">
        <f>160*5547245</f>
        <v>887559200</v>
      </c>
      <c r="G6" s="196"/>
      <c r="H6" s="196"/>
      <c r="I6" s="196"/>
    </row>
    <row r="7" spans="1:9" ht="75" hidden="1" x14ac:dyDescent="0.25">
      <c r="A7" s="279"/>
      <c r="B7" s="279"/>
      <c r="C7" s="279"/>
      <c r="D7" s="203" t="s">
        <v>851</v>
      </c>
      <c r="E7" s="198" t="s">
        <v>145</v>
      </c>
      <c r="F7" s="197">
        <v>95</v>
      </c>
      <c r="G7" s="196"/>
      <c r="H7" s="196"/>
      <c r="I7" s="196"/>
    </row>
    <row r="8" spans="1:9" ht="93.75" hidden="1" x14ac:dyDescent="0.25">
      <c r="A8" s="279"/>
      <c r="B8" s="280"/>
      <c r="C8" s="280"/>
      <c r="D8" s="203" t="s">
        <v>146</v>
      </c>
      <c r="E8" s="198" t="s">
        <v>147</v>
      </c>
      <c r="F8" s="205">
        <v>1</v>
      </c>
      <c r="G8" s="196"/>
      <c r="H8" s="196"/>
      <c r="I8" s="196"/>
    </row>
    <row r="9" spans="1:9" ht="131.25" hidden="1" x14ac:dyDescent="0.25">
      <c r="A9" s="279"/>
      <c r="B9" s="198" t="s">
        <v>148</v>
      </c>
      <c r="C9" s="278" t="s">
        <v>149</v>
      </c>
      <c r="D9" s="203" t="s">
        <v>150</v>
      </c>
      <c r="E9" s="198" t="s">
        <v>145</v>
      </c>
      <c r="F9" s="197">
        <v>95</v>
      </c>
      <c r="G9" s="196"/>
      <c r="H9" s="196"/>
      <c r="I9" s="196"/>
    </row>
    <row r="10" spans="1:9" ht="168.75" hidden="1" x14ac:dyDescent="0.25">
      <c r="A10" s="279"/>
      <c r="B10" s="278" t="s">
        <v>151</v>
      </c>
      <c r="C10" s="279"/>
      <c r="D10" s="203" t="s">
        <v>152</v>
      </c>
      <c r="E10" s="198" t="s">
        <v>145</v>
      </c>
      <c r="F10" s="197">
        <v>30</v>
      </c>
      <c r="G10" s="196"/>
      <c r="H10" s="196"/>
      <c r="I10" s="196"/>
    </row>
    <row r="11" spans="1:9" ht="150" hidden="1" x14ac:dyDescent="0.25">
      <c r="A11" s="279"/>
      <c r="B11" s="279"/>
      <c r="C11" s="279"/>
      <c r="D11" s="203" t="s">
        <v>850</v>
      </c>
      <c r="E11" s="198" t="s">
        <v>145</v>
      </c>
      <c r="F11" s="197">
        <v>11</v>
      </c>
      <c r="G11" s="196"/>
      <c r="H11" s="196"/>
      <c r="I11" s="196"/>
    </row>
    <row r="12" spans="1:9" ht="75" hidden="1" x14ac:dyDescent="0.25">
      <c r="A12" s="279"/>
      <c r="B12" s="279"/>
      <c r="C12" s="279"/>
      <c r="D12" s="203" t="s">
        <v>153</v>
      </c>
      <c r="E12" s="198" t="s">
        <v>145</v>
      </c>
      <c r="F12" s="197">
        <v>7000</v>
      </c>
      <c r="G12" s="196"/>
      <c r="H12" s="196"/>
      <c r="I12" s="196"/>
    </row>
    <row r="13" spans="1:9" ht="56.25" hidden="1" x14ac:dyDescent="0.25">
      <c r="A13" s="279"/>
      <c r="B13" s="280"/>
      <c r="C13" s="280"/>
      <c r="D13" s="203" t="s">
        <v>154</v>
      </c>
      <c r="E13" s="198" t="s">
        <v>145</v>
      </c>
      <c r="F13" s="197">
        <v>15000</v>
      </c>
      <c r="G13" s="196"/>
      <c r="H13" s="196"/>
      <c r="I13" s="196"/>
    </row>
    <row r="14" spans="1:9" ht="79.150000000000006" hidden="1" customHeight="1" x14ac:dyDescent="0.25">
      <c r="A14" s="279"/>
      <c r="B14" s="278" t="s">
        <v>155</v>
      </c>
      <c r="C14" s="278" t="s">
        <v>156</v>
      </c>
      <c r="D14" s="203" t="s">
        <v>157</v>
      </c>
      <c r="E14" s="198" t="s">
        <v>145</v>
      </c>
      <c r="F14" s="197">
        <v>160</v>
      </c>
      <c r="G14" s="196"/>
      <c r="H14" s="196"/>
      <c r="I14" s="196"/>
    </row>
    <row r="15" spans="1:9" ht="55.9" hidden="1" customHeight="1" x14ac:dyDescent="0.25">
      <c r="A15" s="279"/>
      <c r="B15" s="279"/>
      <c r="C15" s="279"/>
      <c r="D15" s="203" t="s">
        <v>158</v>
      </c>
      <c r="E15" s="198" t="s">
        <v>145</v>
      </c>
      <c r="F15" s="197">
        <v>2200</v>
      </c>
      <c r="G15" s="196"/>
      <c r="H15" s="196"/>
      <c r="I15" s="196"/>
    </row>
    <row r="16" spans="1:9" ht="56.25" hidden="1" x14ac:dyDescent="0.25">
      <c r="A16" s="279"/>
      <c r="B16" s="280"/>
      <c r="C16" s="280"/>
      <c r="D16" s="203" t="s">
        <v>159</v>
      </c>
      <c r="E16" s="198" t="s">
        <v>145</v>
      </c>
      <c r="F16" s="197">
        <v>1000</v>
      </c>
      <c r="G16" s="196"/>
      <c r="H16" s="196"/>
      <c r="I16" s="196"/>
    </row>
    <row r="17" spans="1:9" ht="112.5" hidden="1" x14ac:dyDescent="0.25">
      <c r="A17" s="279"/>
      <c r="B17" s="278" t="s">
        <v>160</v>
      </c>
      <c r="C17" s="278" t="s">
        <v>161</v>
      </c>
      <c r="D17" s="203" t="s">
        <v>162</v>
      </c>
      <c r="E17" s="198" t="s">
        <v>145</v>
      </c>
      <c r="F17" s="197">
        <v>4000</v>
      </c>
      <c r="G17" s="196"/>
      <c r="H17" s="196"/>
      <c r="I17" s="196"/>
    </row>
    <row r="18" spans="1:9" ht="75" hidden="1" x14ac:dyDescent="0.25">
      <c r="A18" s="279"/>
      <c r="B18" s="279"/>
      <c r="C18" s="279"/>
      <c r="D18" s="199" t="s">
        <v>163</v>
      </c>
      <c r="E18" s="198" t="s">
        <v>145</v>
      </c>
      <c r="F18" s="197">
        <v>90000</v>
      </c>
      <c r="G18" s="196"/>
      <c r="H18" s="196"/>
      <c r="I18" s="196"/>
    </row>
    <row r="19" spans="1:9" ht="93.75" hidden="1" x14ac:dyDescent="0.25">
      <c r="A19" s="279"/>
      <c r="B19" s="279"/>
      <c r="C19" s="279"/>
      <c r="D19" s="203" t="s">
        <v>164</v>
      </c>
      <c r="E19" s="198" t="s">
        <v>145</v>
      </c>
      <c r="F19" s="197">
        <v>3864</v>
      </c>
      <c r="G19" s="196"/>
      <c r="H19" s="196"/>
      <c r="I19" s="196"/>
    </row>
    <row r="20" spans="1:9" ht="56.25" hidden="1" x14ac:dyDescent="0.25">
      <c r="A20" s="279"/>
      <c r="B20" s="279"/>
      <c r="C20" s="279"/>
      <c r="D20" s="199" t="s">
        <v>165</v>
      </c>
      <c r="E20" s="198" t="s">
        <v>145</v>
      </c>
      <c r="F20" s="197">
        <v>3000</v>
      </c>
      <c r="G20" s="196"/>
      <c r="H20" s="196"/>
      <c r="I20" s="196"/>
    </row>
    <row r="21" spans="1:9" ht="97.15" hidden="1" customHeight="1" x14ac:dyDescent="0.25">
      <c r="A21" s="279"/>
      <c r="B21" s="279"/>
      <c r="C21" s="279"/>
      <c r="D21" s="203" t="s">
        <v>166</v>
      </c>
      <c r="E21" s="198" t="s">
        <v>145</v>
      </c>
      <c r="F21" s="197">
        <v>1000000</v>
      </c>
      <c r="G21" s="196"/>
      <c r="H21" s="196"/>
      <c r="I21" s="196"/>
    </row>
    <row r="22" spans="1:9" ht="78.599999999999994" hidden="1" customHeight="1" x14ac:dyDescent="0.25">
      <c r="A22" s="279"/>
      <c r="B22" s="279"/>
      <c r="C22" s="279"/>
      <c r="D22" s="199" t="s">
        <v>167</v>
      </c>
      <c r="E22" s="198" t="s">
        <v>145</v>
      </c>
      <c r="F22" s="197">
        <v>1500000</v>
      </c>
      <c r="G22" s="196"/>
      <c r="H22" s="196"/>
      <c r="I22" s="196"/>
    </row>
    <row r="23" spans="1:9" ht="70.150000000000006" hidden="1" customHeight="1" x14ac:dyDescent="0.25">
      <c r="A23" s="279"/>
      <c r="B23" s="279"/>
      <c r="C23" s="279"/>
      <c r="D23" s="199" t="s">
        <v>168</v>
      </c>
      <c r="E23" s="198" t="s">
        <v>145</v>
      </c>
      <c r="F23" s="197">
        <v>5</v>
      </c>
      <c r="G23" s="196"/>
      <c r="H23" s="196"/>
      <c r="I23" s="196"/>
    </row>
    <row r="24" spans="1:9" ht="47.45" hidden="1" customHeight="1" x14ac:dyDescent="0.25">
      <c r="A24" s="279"/>
      <c r="B24" s="279"/>
      <c r="C24" s="279"/>
      <c r="D24" s="199" t="s">
        <v>169</v>
      </c>
      <c r="E24" s="198" t="s">
        <v>145</v>
      </c>
      <c r="F24" s="197">
        <v>3000</v>
      </c>
      <c r="G24" s="196"/>
      <c r="H24" s="196"/>
      <c r="I24" s="196"/>
    </row>
    <row r="25" spans="1:9" ht="45" hidden="1" customHeight="1" x14ac:dyDescent="0.25">
      <c r="A25" s="279"/>
      <c r="B25" s="279"/>
      <c r="C25" s="279"/>
      <c r="D25" s="199" t="s">
        <v>170</v>
      </c>
      <c r="E25" s="198" t="s">
        <v>145</v>
      </c>
      <c r="F25" s="197">
        <v>1</v>
      </c>
      <c r="G25" s="196"/>
      <c r="H25" s="196"/>
      <c r="I25" s="196"/>
    </row>
    <row r="26" spans="1:9" ht="112.5" hidden="1" x14ac:dyDescent="0.25">
      <c r="A26" s="279"/>
      <c r="B26" s="279"/>
      <c r="C26" s="279"/>
      <c r="D26" s="199" t="s">
        <v>171</v>
      </c>
      <c r="E26" s="198" t="s">
        <v>145</v>
      </c>
      <c r="F26" s="197">
        <v>95</v>
      </c>
      <c r="G26" s="196"/>
      <c r="H26" s="196"/>
      <c r="I26" s="196"/>
    </row>
    <row r="27" spans="1:9" ht="109.15" hidden="1" customHeight="1" x14ac:dyDescent="0.25">
      <c r="A27" s="279"/>
      <c r="B27" s="279"/>
      <c r="C27" s="279"/>
      <c r="D27" s="203" t="s">
        <v>172</v>
      </c>
      <c r="E27" s="198" t="s">
        <v>145</v>
      </c>
      <c r="F27" s="197">
        <v>1300</v>
      </c>
      <c r="G27" s="196"/>
      <c r="H27" s="196"/>
      <c r="I27" s="196"/>
    </row>
    <row r="28" spans="1:9" ht="98.45" hidden="1" customHeight="1" x14ac:dyDescent="0.25">
      <c r="A28" s="279"/>
      <c r="B28" s="279"/>
      <c r="C28" s="279"/>
      <c r="D28" s="203" t="s">
        <v>173</v>
      </c>
      <c r="E28" s="198" t="s">
        <v>145</v>
      </c>
      <c r="F28" s="197">
        <v>520</v>
      </c>
      <c r="G28" s="196"/>
      <c r="H28" s="196"/>
      <c r="I28" s="196"/>
    </row>
    <row r="29" spans="1:9" ht="81.599999999999994" hidden="1" customHeight="1" x14ac:dyDescent="0.25">
      <c r="A29" s="279"/>
      <c r="B29" s="280"/>
      <c r="C29" s="280"/>
      <c r="D29" s="203" t="s">
        <v>174</v>
      </c>
      <c r="E29" s="198" t="s">
        <v>145</v>
      </c>
      <c r="F29" s="197">
        <v>370</v>
      </c>
      <c r="G29" s="196"/>
      <c r="H29" s="196"/>
      <c r="I29" s="196"/>
    </row>
    <row r="30" spans="1:9" ht="93.75" hidden="1" x14ac:dyDescent="0.25">
      <c r="A30" s="279"/>
      <c r="B30" s="278" t="s">
        <v>175</v>
      </c>
      <c r="C30" s="278" t="s">
        <v>176</v>
      </c>
      <c r="D30" s="203" t="s">
        <v>177</v>
      </c>
      <c r="E30" s="198" t="s">
        <v>145</v>
      </c>
      <c r="F30" s="197">
        <v>1</v>
      </c>
      <c r="G30" s="196"/>
      <c r="H30" s="196"/>
      <c r="I30" s="196"/>
    </row>
    <row r="31" spans="1:9" ht="75" hidden="1" x14ac:dyDescent="0.25">
      <c r="A31" s="279"/>
      <c r="B31" s="279"/>
      <c r="C31" s="279"/>
      <c r="D31" s="199" t="s">
        <v>178</v>
      </c>
      <c r="E31" s="198" t="s">
        <v>145</v>
      </c>
      <c r="F31" s="197">
        <v>1</v>
      </c>
      <c r="G31" s="196"/>
      <c r="H31" s="196"/>
      <c r="I31" s="196"/>
    </row>
    <row r="32" spans="1:9" ht="75" hidden="1" x14ac:dyDescent="0.25">
      <c r="A32" s="279"/>
      <c r="B32" s="280"/>
      <c r="C32" s="280"/>
      <c r="D32" s="199" t="s">
        <v>179</v>
      </c>
      <c r="E32" s="198" t="s">
        <v>145</v>
      </c>
      <c r="F32" s="197">
        <v>1</v>
      </c>
      <c r="G32" s="196"/>
      <c r="H32" s="196"/>
      <c r="I32" s="196"/>
    </row>
    <row r="33" spans="1:9" ht="93.75" hidden="1" x14ac:dyDescent="0.25">
      <c r="A33" s="279"/>
      <c r="B33" s="198"/>
      <c r="C33" s="198"/>
      <c r="D33" s="203" t="s">
        <v>180</v>
      </c>
      <c r="E33" s="198" t="s">
        <v>147</v>
      </c>
      <c r="F33" s="205">
        <v>0.8</v>
      </c>
      <c r="G33" s="196"/>
      <c r="H33" s="196"/>
      <c r="I33" s="196"/>
    </row>
    <row r="34" spans="1:9" ht="150" hidden="1" x14ac:dyDescent="0.25">
      <c r="A34" s="279"/>
      <c r="B34" s="278" t="s">
        <v>181</v>
      </c>
      <c r="C34" s="278" t="s">
        <v>182</v>
      </c>
      <c r="D34" s="199" t="s">
        <v>183</v>
      </c>
      <c r="E34" s="198" t="s">
        <v>147</v>
      </c>
      <c r="F34" s="205">
        <v>0.7</v>
      </c>
      <c r="G34" s="196"/>
      <c r="H34" s="196"/>
      <c r="I34" s="196"/>
    </row>
    <row r="35" spans="1:9" ht="75" hidden="1" x14ac:dyDescent="0.25">
      <c r="A35" s="279"/>
      <c r="B35" s="280"/>
      <c r="C35" s="280"/>
      <c r="D35" s="203" t="s">
        <v>184</v>
      </c>
      <c r="E35" s="198" t="s">
        <v>147</v>
      </c>
      <c r="F35" s="205">
        <v>0.8</v>
      </c>
      <c r="G35" s="196"/>
      <c r="H35" s="196"/>
      <c r="I35" s="196"/>
    </row>
    <row r="36" spans="1:9" ht="187.5" hidden="1" x14ac:dyDescent="0.25">
      <c r="A36" s="280"/>
      <c r="B36" s="198" t="s">
        <v>185</v>
      </c>
      <c r="C36" s="198" t="s">
        <v>186</v>
      </c>
      <c r="D36" s="203" t="s">
        <v>187</v>
      </c>
      <c r="E36" s="198" t="s">
        <v>145</v>
      </c>
      <c r="F36" s="197">
        <v>16000</v>
      </c>
      <c r="G36" s="196"/>
      <c r="H36" s="196"/>
      <c r="I36" s="196"/>
    </row>
    <row r="37" spans="1:9" ht="93.75" hidden="1" x14ac:dyDescent="0.25">
      <c r="A37" s="278" t="s">
        <v>188</v>
      </c>
      <c r="B37" s="278" t="s">
        <v>189</v>
      </c>
      <c r="C37" s="198" t="s">
        <v>190</v>
      </c>
      <c r="D37" s="204" t="s">
        <v>191</v>
      </c>
      <c r="E37" s="198" t="s">
        <v>147</v>
      </c>
      <c r="F37" s="205">
        <v>1</v>
      </c>
      <c r="G37" s="196"/>
      <c r="H37" s="196"/>
      <c r="I37" s="196"/>
    </row>
    <row r="38" spans="1:9" ht="126" hidden="1" customHeight="1" x14ac:dyDescent="0.25">
      <c r="A38" s="280"/>
      <c r="B38" s="280"/>
      <c r="C38" s="198"/>
      <c r="D38" s="204" t="s">
        <v>192</v>
      </c>
      <c r="E38" s="198" t="s">
        <v>145</v>
      </c>
      <c r="F38" s="197">
        <v>80</v>
      </c>
      <c r="G38" s="196"/>
      <c r="H38" s="196"/>
      <c r="I38" s="196"/>
    </row>
    <row r="39" spans="1:9" ht="61.15" hidden="1" customHeight="1" x14ac:dyDescent="0.25">
      <c r="A39" s="278" t="s">
        <v>193</v>
      </c>
      <c r="B39" s="278" t="s">
        <v>194</v>
      </c>
      <c r="C39" s="198" t="s">
        <v>195</v>
      </c>
      <c r="D39" s="203" t="s">
        <v>196</v>
      </c>
      <c r="E39" s="198" t="s">
        <v>145</v>
      </c>
      <c r="F39" s="197">
        <v>2</v>
      </c>
      <c r="G39" s="196"/>
      <c r="H39" s="196"/>
      <c r="I39" s="196"/>
    </row>
    <row r="40" spans="1:9" ht="78" hidden="1" customHeight="1" x14ac:dyDescent="0.25">
      <c r="A40" s="279"/>
      <c r="B40" s="279"/>
      <c r="C40" s="198"/>
      <c r="D40" s="203" t="s">
        <v>197</v>
      </c>
      <c r="E40" s="198" t="s">
        <v>145</v>
      </c>
      <c r="F40" s="197">
        <v>1</v>
      </c>
      <c r="G40" s="196"/>
      <c r="H40" s="196"/>
      <c r="I40" s="196"/>
    </row>
    <row r="41" spans="1:9" ht="131.25" hidden="1" x14ac:dyDescent="0.25">
      <c r="A41" s="280"/>
      <c r="B41" s="280"/>
      <c r="C41" s="198"/>
      <c r="D41" s="203" t="s">
        <v>198</v>
      </c>
      <c r="E41" s="198" t="s">
        <v>145</v>
      </c>
      <c r="F41" s="197">
        <v>3</v>
      </c>
      <c r="G41" s="196"/>
      <c r="H41" s="196"/>
      <c r="I41" s="196"/>
    </row>
    <row r="42" spans="1:9" ht="206.25" hidden="1" x14ac:dyDescent="0.25">
      <c r="A42" s="198" t="s">
        <v>199</v>
      </c>
      <c r="B42" s="196" t="s">
        <v>200</v>
      </c>
      <c r="C42" s="198" t="s">
        <v>201</v>
      </c>
      <c r="D42" s="202" t="s">
        <v>202</v>
      </c>
      <c r="E42" s="198" t="s">
        <v>145</v>
      </c>
      <c r="F42" s="197">
        <v>12</v>
      </c>
      <c r="G42" s="196"/>
      <c r="H42" s="196"/>
      <c r="I42" s="196"/>
    </row>
    <row r="43" spans="1:9" ht="72" hidden="1" customHeight="1" x14ac:dyDescent="0.25">
      <c r="A43" s="278" t="s">
        <v>203</v>
      </c>
      <c r="B43" s="278" t="s">
        <v>204</v>
      </c>
      <c r="C43" s="278" t="s">
        <v>205</v>
      </c>
      <c r="D43" s="203" t="s">
        <v>206</v>
      </c>
      <c r="E43" s="198" t="s">
        <v>145</v>
      </c>
      <c r="F43" s="197">
        <v>202</v>
      </c>
      <c r="G43" s="196"/>
      <c r="H43" s="196"/>
      <c r="I43" s="196"/>
    </row>
    <row r="44" spans="1:9" ht="56.25" hidden="1" x14ac:dyDescent="0.25">
      <c r="A44" s="279"/>
      <c r="B44" s="279"/>
      <c r="C44" s="279"/>
      <c r="D44" s="203" t="s">
        <v>207</v>
      </c>
      <c r="E44" s="198" t="s">
        <v>145</v>
      </c>
      <c r="F44" s="197">
        <v>20000</v>
      </c>
      <c r="G44" s="196"/>
      <c r="H44" s="196"/>
      <c r="I44" s="196"/>
    </row>
    <row r="45" spans="1:9" ht="93.75" hidden="1" x14ac:dyDescent="0.25">
      <c r="A45" s="279"/>
      <c r="B45" s="279"/>
      <c r="C45" s="279"/>
      <c r="D45" s="202" t="s">
        <v>208</v>
      </c>
      <c r="E45" s="198" t="s">
        <v>145</v>
      </c>
      <c r="F45" s="197">
        <v>101139</v>
      </c>
      <c r="G45" s="196"/>
      <c r="H45" s="196"/>
      <c r="I45" s="196"/>
    </row>
    <row r="46" spans="1:9" ht="56.25" hidden="1" x14ac:dyDescent="0.25">
      <c r="A46" s="279"/>
      <c r="B46" s="279"/>
      <c r="C46" s="279"/>
      <c r="D46" s="203" t="s">
        <v>209</v>
      </c>
      <c r="E46" s="198" t="s">
        <v>145</v>
      </c>
      <c r="F46" s="197">
        <v>10</v>
      </c>
      <c r="G46" s="196"/>
      <c r="H46" s="196"/>
      <c r="I46" s="196"/>
    </row>
    <row r="47" spans="1:9" ht="56.25" hidden="1" x14ac:dyDescent="0.25">
      <c r="A47" s="279"/>
      <c r="B47" s="279"/>
      <c r="C47" s="279"/>
      <c r="D47" s="203" t="s">
        <v>210</v>
      </c>
      <c r="E47" s="198" t="s">
        <v>145</v>
      </c>
      <c r="F47" s="197">
        <v>500</v>
      </c>
      <c r="G47" s="196"/>
      <c r="H47" s="196"/>
      <c r="I47" s="196"/>
    </row>
    <row r="48" spans="1:9" ht="56.25" hidden="1" x14ac:dyDescent="0.25">
      <c r="A48" s="279"/>
      <c r="B48" s="279"/>
      <c r="C48" s="279"/>
      <c r="D48" s="203" t="s">
        <v>211</v>
      </c>
      <c r="E48" s="198" t="s">
        <v>145</v>
      </c>
      <c r="F48" s="197">
        <v>11669</v>
      </c>
      <c r="G48" s="196"/>
      <c r="H48" s="196"/>
      <c r="I48" s="196"/>
    </row>
    <row r="49" spans="1:9" ht="75" hidden="1" x14ac:dyDescent="0.25">
      <c r="A49" s="279"/>
      <c r="B49" s="279"/>
      <c r="C49" s="279"/>
      <c r="D49" s="203" t="s">
        <v>212</v>
      </c>
      <c r="E49" s="198" t="s">
        <v>145</v>
      </c>
      <c r="F49" s="197">
        <v>1000</v>
      </c>
      <c r="G49" s="196"/>
      <c r="H49" s="196"/>
      <c r="I49" s="196"/>
    </row>
    <row r="50" spans="1:9" ht="56.25" hidden="1" x14ac:dyDescent="0.25">
      <c r="A50" s="279"/>
      <c r="B50" s="279"/>
      <c r="C50" s="279"/>
      <c r="D50" s="203" t="s">
        <v>213</v>
      </c>
      <c r="E50" s="198" t="s">
        <v>145</v>
      </c>
      <c r="F50" s="197">
        <v>17215</v>
      </c>
      <c r="G50" s="196"/>
      <c r="H50" s="196"/>
      <c r="I50" s="196"/>
    </row>
    <row r="51" spans="1:9" ht="37.5" hidden="1" x14ac:dyDescent="0.25">
      <c r="A51" s="279"/>
      <c r="B51" s="279"/>
      <c r="C51" s="279"/>
      <c r="D51" s="203" t="s">
        <v>214</v>
      </c>
      <c r="E51" s="198" t="s">
        <v>145</v>
      </c>
      <c r="F51" s="197">
        <v>5</v>
      </c>
      <c r="G51" s="196"/>
      <c r="H51" s="196"/>
      <c r="I51" s="196"/>
    </row>
    <row r="52" spans="1:9" ht="75" hidden="1" x14ac:dyDescent="0.25">
      <c r="A52" s="279"/>
      <c r="B52" s="279"/>
      <c r="C52" s="279"/>
      <c r="D52" s="203" t="s">
        <v>215</v>
      </c>
      <c r="E52" s="198" t="s">
        <v>145</v>
      </c>
      <c r="F52" s="197">
        <v>500</v>
      </c>
      <c r="G52" s="196"/>
      <c r="H52" s="196"/>
      <c r="I52" s="196"/>
    </row>
    <row r="53" spans="1:9" ht="75" hidden="1" x14ac:dyDescent="0.25">
      <c r="A53" s="279"/>
      <c r="B53" s="279"/>
      <c r="C53" s="279"/>
      <c r="D53" s="203" t="s">
        <v>216</v>
      </c>
      <c r="E53" s="198" t="s">
        <v>145</v>
      </c>
      <c r="F53" s="197"/>
      <c r="G53" s="196"/>
      <c r="H53" s="196"/>
      <c r="I53" s="196"/>
    </row>
    <row r="54" spans="1:9" ht="75" hidden="1" x14ac:dyDescent="0.25">
      <c r="A54" s="279"/>
      <c r="B54" s="279"/>
      <c r="C54" s="279"/>
      <c r="D54" s="203" t="s">
        <v>217</v>
      </c>
      <c r="E54" s="198" t="s">
        <v>145</v>
      </c>
      <c r="F54" s="197">
        <v>4594</v>
      </c>
      <c r="G54" s="196"/>
      <c r="H54" s="196"/>
      <c r="I54" s="196"/>
    </row>
    <row r="55" spans="1:9" ht="72" hidden="1" x14ac:dyDescent="0.25">
      <c r="A55" s="279"/>
      <c r="B55" s="279"/>
      <c r="C55" s="279"/>
      <c r="D55" s="201" t="s">
        <v>218</v>
      </c>
      <c r="E55" s="198" t="s">
        <v>145</v>
      </c>
      <c r="F55" s="200">
        <v>4</v>
      </c>
      <c r="G55" s="196"/>
      <c r="H55" s="196"/>
      <c r="I55" s="196"/>
    </row>
    <row r="56" spans="1:9" ht="108" hidden="1" x14ac:dyDescent="0.25">
      <c r="A56" s="279"/>
      <c r="B56" s="279"/>
      <c r="C56" s="279"/>
      <c r="D56" s="201" t="s">
        <v>219</v>
      </c>
      <c r="E56" s="198" t="s">
        <v>145</v>
      </c>
      <c r="F56" s="200">
        <v>1</v>
      </c>
      <c r="G56" s="196"/>
      <c r="H56" s="196"/>
      <c r="I56" s="196"/>
    </row>
    <row r="57" spans="1:9" ht="56.25" hidden="1" x14ac:dyDescent="0.25">
      <c r="A57" s="279"/>
      <c r="B57" s="279"/>
      <c r="C57" s="279"/>
      <c r="D57" s="202" t="s">
        <v>220</v>
      </c>
      <c r="E57" s="198" t="s">
        <v>145</v>
      </c>
      <c r="F57" s="197">
        <v>21573</v>
      </c>
      <c r="G57" s="196"/>
      <c r="H57" s="196"/>
      <c r="I57" s="196"/>
    </row>
    <row r="58" spans="1:9" ht="56.25" hidden="1" x14ac:dyDescent="0.25">
      <c r="A58" s="279"/>
      <c r="B58" s="279"/>
      <c r="C58" s="279"/>
      <c r="D58" s="202" t="s">
        <v>221</v>
      </c>
      <c r="E58" s="198" t="s">
        <v>145</v>
      </c>
      <c r="F58" s="197">
        <v>7144</v>
      </c>
      <c r="G58" s="196"/>
      <c r="H58" s="196"/>
      <c r="I58" s="196"/>
    </row>
    <row r="59" spans="1:9" ht="36" hidden="1" x14ac:dyDescent="0.25">
      <c r="A59" s="279"/>
      <c r="B59" s="279"/>
      <c r="C59" s="279"/>
      <c r="D59" s="201" t="s">
        <v>222</v>
      </c>
      <c r="E59" s="198" t="s">
        <v>145</v>
      </c>
      <c r="F59" s="197">
        <v>20000</v>
      </c>
      <c r="G59" s="196"/>
      <c r="H59" s="196"/>
      <c r="I59" s="196"/>
    </row>
    <row r="60" spans="1:9" ht="54" hidden="1" x14ac:dyDescent="0.25">
      <c r="A60" s="279"/>
      <c r="B60" s="279"/>
      <c r="C60" s="279"/>
      <c r="D60" s="201" t="s">
        <v>223</v>
      </c>
      <c r="E60" s="198" t="s">
        <v>145</v>
      </c>
      <c r="F60" s="197"/>
      <c r="G60" s="196"/>
      <c r="H60" s="196"/>
      <c r="I60" s="196"/>
    </row>
    <row r="61" spans="1:9" ht="206.25" hidden="1" x14ac:dyDescent="0.25">
      <c r="A61" s="279"/>
      <c r="B61" s="279"/>
      <c r="C61" s="279"/>
      <c r="D61" s="202" t="s">
        <v>224</v>
      </c>
      <c r="E61" s="198" t="s">
        <v>145</v>
      </c>
      <c r="F61" s="197">
        <v>82615</v>
      </c>
      <c r="G61" s="196"/>
      <c r="H61" s="196"/>
      <c r="I61" s="196"/>
    </row>
    <row r="62" spans="1:9" ht="54" hidden="1" x14ac:dyDescent="0.25">
      <c r="A62" s="279"/>
      <c r="B62" s="279"/>
      <c r="C62" s="279"/>
      <c r="D62" s="201" t="s">
        <v>225</v>
      </c>
      <c r="E62" s="198" t="s">
        <v>145</v>
      </c>
      <c r="F62" s="200">
        <v>500</v>
      </c>
      <c r="G62" s="196"/>
      <c r="H62" s="196"/>
      <c r="I62" s="196"/>
    </row>
    <row r="63" spans="1:9" ht="54" hidden="1" x14ac:dyDescent="0.25">
      <c r="A63" s="279"/>
      <c r="B63" s="279"/>
      <c r="C63" s="279"/>
      <c r="D63" s="201" t="s">
        <v>226</v>
      </c>
      <c r="E63" s="198" t="s">
        <v>145</v>
      </c>
      <c r="F63" s="200">
        <v>8442</v>
      </c>
      <c r="G63" s="196"/>
      <c r="H63" s="196"/>
      <c r="I63" s="196"/>
    </row>
    <row r="64" spans="1:9" ht="72" hidden="1" x14ac:dyDescent="0.25">
      <c r="A64" s="280"/>
      <c r="B64" s="280"/>
      <c r="C64" s="280"/>
      <c r="D64" s="201" t="s">
        <v>227</v>
      </c>
      <c r="E64" s="198" t="s">
        <v>145</v>
      </c>
      <c r="F64" s="200">
        <v>331</v>
      </c>
      <c r="G64" s="196"/>
      <c r="H64" s="196"/>
      <c r="I64" s="196"/>
    </row>
    <row r="65" spans="1:11" ht="94.9" hidden="1" customHeight="1" x14ac:dyDescent="0.25">
      <c r="A65" s="278" t="s">
        <v>228</v>
      </c>
      <c r="B65" s="278" t="s">
        <v>228</v>
      </c>
      <c r="C65" s="278" t="s">
        <v>229</v>
      </c>
      <c r="D65" s="199" t="s">
        <v>230</v>
      </c>
      <c r="E65" s="198" t="s">
        <v>145</v>
      </c>
      <c r="F65" s="197">
        <v>1</v>
      </c>
      <c r="G65" s="196"/>
      <c r="H65" s="196"/>
      <c r="I65" s="196"/>
    </row>
    <row r="66" spans="1:11" ht="89.45" hidden="1" customHeight="1" x14ac:dyDescent="0.25">
      <c r="A66" s="280"/>
      <c r="B66" s="280"/>
      <c r="C66" s="280"/>
      <c r="D66" s="199" t="s">
        <v>231</v>
      </c>
      <c r="E66" s="198" t="s">
        <v>145</v>
      </c>
      <c r="F66" s="197">
        <v>100</v>
      </c>
      <c r="G66" s="196"/>
      <c r="H66" s="196"/>
      <c r="I66" s="196"/>
    </row>
    <row r="67" spans="1:11" ht="89.45" hidden="1" customHeight="1" thickBot="1" x14ac:dyDescent="0.3"/>
    <row r="68" spans="1:11" s="45" customFormat="1" ht="99" hidden="1" customHeight="1" thickBot="1" x14ac:dyDescent="0.3">
      <c r="A68" s="304" t="s">
        <v>849</v>
      </c>
      <c r="B68" s="305"/>
      <c r="C68" s="305"/>
      <c r="D68" s="305"/>
      <c r="E68" s="305"/>
      <c r="F68" s="305"/>
      <c r="G68" s="305"/>
      <c r="H68" s="305"/>
      <c r="I68" s="305"/>
      <c r="J68" s="305"/>
      <c r="K68" s="306"/>
    </row>
    <row r="69" spans="1:11" s="45" customFormat="1" ht="71.25" hidden="1" customHeight="1" x14ac:dyDescent="0.25">
      <c r="A69" s="164" t="s">
        <v>232</v>
      </c>
      <c r="B69" s="164" t="s">
        <v>233</v>
      </c>
      <c r="C69" s="164" t="s">
        <v>234</v>
      </c>
      <c r="D69" s="164" t="s">
        <v>235</v>
      </c>
      <c r="E69" s="164" t="s">
        <v>236</v>
      </c>
      <c r="F69" s="164" t="s">
        <v>237</v>
      </c>
      <c r="G69" s="165" t="s">
        <v>238</v>
      </c>
      <c r="H69" s="164" t="s">
        <v>137</v>
      </c>
      <c r="I69" s="163" t="s">
        <v>138</v>
      </c>
      <c r="J69" s="163" t="s">
        <v>139</v>
      </c>
      <c r="K69" s="163" t="s">
        <v>140</v>
      </c>
    </row>
    <row r="70" spans="1:11" s="45" customFormat="1" ht="49.5" hidden="1" customHeight="1" x14ac:dyDescent="0.25">
      <c r="A70" s="307" t="s">
        <v>239</v>
      </c>
      <c r="B70" s="308"/>
      <c r="C70" s="308"/>
      <c r="D70" s="308"/>
      <c r="E70" s="308"/>
      <c r="F70" s="308"/>
      <c r="G70" s="308"/>
      <c r="H70" s="308"/>
      <c r="I70" s="308"/>
      <c r="J70" s="308"/>
      <c r="K70" s="309"/>
    </row>
    <row r="71" spans="1:11" s="45" customFormat="1" ht="74.25" hidden="1" customHeight="1" x14ac:dyDescent="0.25">
      <c r="A71" s="281" t="s">
        <v>240</v>
      </c>
      <c r="B71" s="50"/>
      <c r="C71" s="51"/>
      <c r="D71" s="317" t="s">
        <v>241</v>
      </c>
      <c r="E71" s="52" t="s">
        <v>242</v>
      </c>
      <c r="F71" s="52" t="s">
        <v>243</v>
      </c>
      <c r="G71" s="191" t="s">
        <v>244</v>
      </c>
      <c r="H71" s="191" t="s">
        <v>245</v>
      </c>
      <c r="I71" s="190"/>
      <c r="J71" s="190"/>
      <c r="K71" s="190"/>
    </row>
    <row r="72" spans="1:11" s="45" customFormat="1" ht="63" hidden="1" x14ac:dyDescent="0.25">
      <c r="A72" s="282"/>
      <c r="B72" s="50"/>
      <c r="C72" s="51"/>
      <c r="D72" s="318"/>
      <c r="E72" s="52" t="s">
        <v>246</v>
      </c>
      <c r="F72" s="52" t="s">
        <v>247</v>
      </c>
      <c r="G72" s="191" t="s">
        <v>248</v>
      </c>
      <c r="H72" s="191" t="s">
        <v>249</v>
      </c>
      <c r="I72" s="190"/>
      <c r="J72" s="190"/>
      <c r="K72" s="190"/>
    </row>
    <row r="73" spans="1:11" s="45" customFormat="1" ht="141.75" hidden="1" x14ac:dyDescent="0.25">
      <c r="A73" s="282"/>
      <c r="B73" s="50"/>
      <c r="C73" s="51"/>
      <c r="D73" s="318"/>
      <c r="E73" s="52" t="s">
        <v>250</v>
      </c>
      <c r="F73" s="52" t="s">
        <v>251</v>
      </c>
      <c r="G73" s="191" t="s">
        <v>252</v>
      </c>
      <c r="H73" s="191" t="s">
        <v>253</v>
      </c>
      <c r="I73" s="190"/>
      <c r="J73" s="190"/>
      <c r="K73" s="190"/>
    </row>
    <row r="74" spans="1:11" s="45" customFormat="1" ht="63" hidden="1" x14ac:dyDescent="0.25">
      <c r="A74" s="282"/>
      <c r="B74" s="50"/>
      <c r="C74" s="51"/>
      <c r="D74" s="318"/>
      <c r="E74" s="52" t="s">
        <v>254</v>
      </c>
      <c r="F74" s="52" t="s">
        <v>255</v>
      </c>
      <c r="G74" s="191" t="s">
        <v>256</v>
      </c>
      <c r="H74" s="191" t="s">
        <v>257</v>
      </c>
      <c r="I74" s="190"/>
      <c r="J74" s="190"/>
      <c r="K74" s="190"/>
    </row>
    <row r="75" spans="1:11" s="45" customFormat="1" ht="81.75" hidden="1" customHeight="1" x14ac:dyDescent="0.25">
      <c r="A75" s="282"/>
      <c r="B75" s="50"/>
      <c r="C75" s="51"/>
      <c r="D75" s="318"/>
      <c r="E75" s="52" t="s">
        <v>258</v>
      </c>
      <c r="F75" s="52" t="s">
        <v>259</v>
      </c>
      <c r="G75" s="191" t="s">
        <v>260</v>
      </c>
      <c r="H75" s="191" t="s">
        <v>261</v>
      </c>
      <c r="I75" s="190"/>
      <c r="J75" s="190"/>
      <c r="K75" s="190"/>
    </row>
    <row r="76" spans="1:11" s="45" customFormat="1" ht="80.25" hidden="1" customHeight="1" x14ac:dyDescent="0.25">
      <c r="A76" s="282"/>
      <c r="B76" s="50"/>
      <c r="C76" s="51"/>
      <c r="D76" s="319"/>
      <c r="E76" s="195" t="s">
        <v>262</v>
      </c>
      <c r="F76" s="195" t="s">
        <v>263</v>
      </c>
      <c r="G76" s="194" t="s">
        <v>264</v>
      </c>
      <c r="H76" s="194" t="s">
        <v>265</v>
      </c>
      <c r="I76" s="190"/>
      <c r="J76" s="190"/>
      <c r="K76" s="190"/>
    </row>
    <row r="77" spans="1:11" s="45" customFormat="1" ht="90" hidden="1" customHeight="1" x14ac:dyDescent="0.25">
      <c r="A77" s="282"/>
      <c r="B77" s="53"/>
      <c r="C77" s="53"/>
      <c r="D77" s="115" t="s">
        <v>266</v>
      </c>
      <c r="E77" s="52" t="s">
        <v>267</v>
      </c>
      <c r="F77" s="193" t="s">
        <v>243</v>
      </c>
      <c r="G77" s="191" t="s">
        <v>268</v>
      </c>
      <c r="H77" s="192" t="s">
        <v>269</v>
      </c>
      <c r="I77" s="190"/>
      <c r="J77" s="190"/>
      <c r="K77" s="190"/>
    </row>
    <row r="78" spans="1:11" s="45" customFormat="1" ht="50.25" hidden="1" customHeight="1" x14ac:dyDescent="0.25">
      <c r="A78" s="282"/>
      <c r="B78" s="53"/>
      <c r="C78" s="53"/>
      <c r="D78" s="320" t="s">
        <v>270</v>
      </c>
      <c r="E78" s="293" t="s">
        <v>271</v>
      </c>
      <c r="F78" s="293" t="s">
        <v>272</v>
      </c>
      <c r="G78" s="191" t="s">
        <v>273</v>
      </c>
      <c r="H78" s="302" t="s">
        <v>274</v>
      </c>
      <c r="I78" s="190"/>
      <c r="J78" s="190"/>
      <c r="K78" s="190"/>
    </row>
    <row r="79" spans="1:11" s="45" customFormat="1" ht="41.25" hidden="1" customHeight="1" x14ac:dyDescent="0.25">
      <c r="A79" s="283"/>
      <c r="B79" s="53"/>
      <c r="C79" s="53"/>
      <c r="D79" s="321"/>
      <c r="E79" s="294"/>
      <c r="F79" s="294"/>
      <c r="G79" s="191" t="s">
        <v>275</v>
      </c>
      <c r="H79" s="303"/>
      <c r="I79" s="190"/>
      <c r="J79" s="190"/>
      <c r="K79" s="190"/>
    </row>
    <row r="80" spans="1:11" s="45" customFormat="1" ht="47.25" hidden="1" customHeight="1" x14ac:dyDescent="0.25">
      <c r="A80" s="322" t="s">
        <v>276</v>
      </c>
      <c r="B80" s="323"/>
      <c r="C80" s="323"/>
      <c r="D80" s="323"/>
      <c r="E80" s="323"/>
      <c r="F80" s="323"/>
      <c r="G80" s="323"/>
      <c r="H80" s="323"/>
      <c r="I80" s="323"/>
      <c r="J80" s="323"/>
      <c r="K80" s="324"/>
    </row>
    <row r="81" spans="1:11" s="45" customFormat="1" ht="60.75" hidden="1" customHeight="1" x14ac:dyDescent="0.25">
      <c r="A81" s="164" t="s">
        <v>232</v>
      </c>
      <c r="B81" s="164" t="s">
        <v>233</v>
      </c>
      <c r="C81" s="164" t="s">
        <v>234</v>
      </c>
      <c r="D81" s="164" t="s">
        <v>235</v>
      </c>
      <c r="E81" s="164" t="s">
        <v>236</v>
      </c>
      <c r="F81" s="164" t="s">
        <v>237</v>
      </c>
      <c r="G81" s="165" t="s">
        <v>238</v>
      </c>
      <c r="H81" s="164" t="s">
        <v>137</v>
      </c>
      <c r="I81" s="163" t="s">
        <v>138</v>
      </c>
      <c r="J81" s="163" t="s">
        <v>139</v>
      </c>
      <c r="K81" s="163" t="s">
        <v>140</v>
      </c>
    </row>
    <row r="82" spans="1:11" ht="91.9" hidden="1" customHeight="1" x14ac:dyDescent="0.25">
      <c r="A82" s="54" t="s">
        <v>240</v>
      </c>
      <c r="B82" s="127" t="s">
        <v>277</v>
      </c>
      <c r="C82" s="55">
        <v>2111146793</v>
      </c>
      <c r="D82" s="118" t="s">
        <v>278</v>
      </c>
      <c r="E82" s="19" t="s">
        <v>279</v>
      </c>
      <c r="F82" s="112" t="s">
        <v>280</v>
      </c>
      <c r="G82" s="112" t="s">
        <v>281</v>
      </c>
      <c r="H82" s="56">
        <v>0.4</v>
      </c>
      <c r="I82" s="51"/>
      <c r="J82" s="51"/>
      <c r="K82" s="51"/>
    </row>
    <row r="83" spans="1:11" ht="60.75" hidden="1" customHeight="1" x14ac:dyDescent="0.25">
      <c r="A83" s="322" t="s">
        <v>282</v>
      </c>
      <c r="B83" s="323"/>
      <c r="C83" s="323"/>
      <c r="D83" s="323"/>
      <c r="E83" s="323"/>
      <c r="F83" s="323"/>
      <c r="G83" s="323"/>
      <c r="H83" s="323"/>
      <c r="I83" s="323"/>
      <c r="J83" s="323"/>
      <c r="K83" s="324"/>
    </row>
    <row r="84" spans="1:11" s="45" customFormat="1" ht="63.75" hidden="1" customHeight="1" x14ac:dyDescent="0.25">
      <c r="A84" s="164" t="s">
        <v>232</v>
      </c>
      <c r="B84" s="164" t="s">
        <v>233</v>
      </c>
      <c r="C84" s="164" t="s">
        <v>234</v>
      </c>
      <c r="D84" s="164" t="s">
        <v>235</v>
      </c>
      <c r="E84" s="164" t="s">
        <v>236</v>
      </c>
      <c r="F84" s="164" t="s">
        <v>237</v>
      </c>
      <c r="G84" s="165" t="s">
        <v>238</v>
      </c>
      <c r="H84" s="164" t="s">
        <v>137</v>
      </c>
      <c r="I84" s="163" t="s">
        <v>138</v>
      </c>
      <c r="J84" s="163" t="s">
        <v>139</v>
      </c>
      <c r="K84" s="163" t="s">
        <v>140</v>
      </c>
    </row>
    <row r="85" spans="1:11" ht="69" hidden="1" customHeight="1" x14ac:dyDescent="0.25">
      <c r="A85" s="310" t="s">
        <v>283</v>
      </c>
      <c r="B85" s="310" t="s">
        <v>277</v>
      </c>
      <c r="C85" s="189">
        <v>40000000</v>
      </c>
      <c r="D85" s="325" t="s">
        <v>284</v>
      </c>
      <c r="E85" s="187" t="s">
        <v>285</v>
      </c>
      <c r="F85" s="57"/>
      <c r="G85" s="187" t="s">
        <v>286</v>
      </c>
      <c r="H85" s="187" t="s">
        <v>287</v>
      </c>
      <c r="I85" s="57"/>
      <c r="J85" s="57"/>
      <c r="K85" s="57"/>
    </row>
    <row r="86" spans="1:11" ht="123.75" hidden="1" customHeight="1" x14ac:dyDescent="0.25">
      <c r="A86" s="312"/>
      <c r="B86" s="312"/>
      <c r="C86" s="189">
        <v>22443249</v>
      </c>
      <c r="D86" s="326"/>
      <c r="E86" s="187" t="s">
        <v>288</v>
      </c>
      <c r="F86" s="57"/>
      <c r="G86" s="187" t="s">
        <v>289</v>
      </c>
      <c r="H86" s="187" t="s">
        <v>290</v>
      </c>
      <c r="I86" s="57"/>
      <c r="J86" s="57"/>
      <c r="K86" s="57"/>
    </row>
    <row r="87" spans="1:11" ht="18.75" hidden="1" customHeight="1" x14ac:dyDescent="0.25">
      <c r="A87" s="310" t="s">
        <v>240</v>
      </c>
      <c r="B87" s="310" t="s">
        <v>277</v>
      </c>
      <c r="C87" s="313">
        <v>22000000</v>
      </c>
      <c r="D87" s="326"/>
      <c r="E87" s="284" t="s">
        <v>291</v>
      </c>
      <c r="F87" s="315"/>
      <c r="G87" s="284" t="s">
        <v>292</v>
      </c>
      <c r="H87" s="284" t="s">
        <v>848</v>
      </c>
      <c r="I87" s="57"/>
      <c r="J87" s="57"/>
      <c r="K87" s="57"/>
    </row>
    <row r="88" spans="1:11" ht="32.25" hidden="1" customHeight="1" x14ac:dyDescent="0.25">
      <c r="A88" s="311"/>
      <c r="B88" s="311"/>
      <c r="C88" s="314"/>
      <c r="D88" s="326"/>
      <c r="E88" s="285"/>
      <c r="F88" s="316"/>
      <c r="G88" s="285"/>
      <c r="H88" s="285"/>
      <c r="I88" s="57"/>
      <c r="J88" s="57"/>
      <c r="K88" s="57"/>
    </row>
    <row r="89" spans="1:11" ht="39.75" hidden="1" customHeight="1" x14ac:dyDescent="0.25">
      <c r="A89" s="311"/>
      <c r="B89" s="311"/>
      <c r="C89" s="313">
        <v>48000000</v>
      </c>
      <c r="D89" s="326"/>
      <c r="E89" s="284" t="s">
        <v>293</v>
      </c>
      <c r="F89" s="315"/>
      <c r="G89" s="284" t="s">
        <v>294</v>
      </c>
      <c r="H89" s="284" t="s">
        <v>295</v>
      </c>
      <c r="I89" s="57"/>
      <c r="J89" s="57"/>
      <c r="K89" s="57"/>
    </row>
    <row r="90" spans="1:11" ht="127.5" hidden="1" customHeight="1" x14ac:dyDescent="0.25">
      <c r="A90" s="311"/>
      <c r="B90" s="311"/>
      <c r="C90" s="314"/>
      <c r="D90" s="326"/>
      <c r="E90" s="285"/>
      <c r="F90" s="316"/>
      <c r="G90" s="285"/>
      <c r="H90" s="285"/>
      <c r="I90" s="57"/>
      <c r="J90" s="57"/>
      <c r="K90" s="57"/>
    </row>
    <row r="91" spans="1:11" ht="31.5" hidden="1" x14ac:dyDescent="0.25">
      <c r="A91" s="312"/>
      <c r="B91" s="312"/>
      <c r="C91" s="188">
        <v>12000000</v>
      </c>
      <c r="D91" s="327"/>
      <c r="E91" s="187" t="s">
        <v>296</v>
      </c>
      <c r="F91" s="57"/>
      <c r="G91" s="187" t="s">
        <v>297</v>
      </c>
      <c r="H91" s="187" t="s">
        <v>298</v>
      </c>
      <c r="I91" s="57"/>
      <c r="J91" s="57"/>
      <c r="K91" s="57"/>
    </row>
    <row r="92" spans="1:11" ht="46.5" hidden="1" customHeight="1" x14ac:dyDescent="0.25">
      <c r="A92" s="310"/>
      <c r="B92" s="310"/>
      <c r="C92" s="188">
        <v>18000000</v>
      </c>
      <c r="D92" s="187" t="s">
        <v>284</v>
      </c>
      <c r="E92" s="187" t="s">
        <v>299</v>
      </c>
      <c r="F92" s="57"/>
      <c r="G92" s="187" t="s">
        <v>300</v>
      </c>
      <c r="H92" s="187" t="s">
        <v>301</v>
      </c>
      <c r="I92" s="57"/>
      <c r="J92" s="57"/>
      <c r="K92" s="57"/>
    </row>
    <row r="93" spans="1:11" ht="51" hidden="1" customHeight="1" thickBot="1" x14ac:dyDescent="0.3">
      <c r="A93" s="328"/>
      <c r="B93" s="328"/>
      <c r="C93" s="188">
        <v>166000000</v>
      </c>
      <c r="D93" s="187" t="s">
        <v>302</v>
      </c>
      <c r="E93" s="187" t="s">
        <v>303</v>
      </c>
      <c r="F93" s="57"/>
      <c r="G93" s="187" t="s">
        <v>304</v>
      </c>
      <c r="H93" s="187" t="s">
        <v>305</v>
      </c>
      <c r="I93" s="57"/>
      <c r="J93" s="57"/>
      <c r="K93" s="57"/>
    </row>
    <row r="94" spans="1:11" ht="46.5" hidden="1" customHeight="1" thickBot="1" x14ac:dyDescent="0.3">
      <c r="A94" s="329" t="s">
        <v>306</v>
      </c>
      <c r="B94" s="330"/>
      <c r="C94" s="330"/>
      <c r="D94" s="330"/>
      <c r="E94" s="330"/>
      <c r="F94" s="330"/>
      <c r="G94" s="330"/>
      <c r="H94" s="330"/>
      <c r="I94" s="330"/>
      <c r="J94" s="330"/>
      <c r="K94" s="331"/>
    </row>
    <row r="95" spans="1:11" s="45" customFormat="1" ht="47.25" hidden="1" x14ac:dyDescent="0.25">
      <c r="A95" s="164" t="s">
        <v>232</v>
      </c>
      <c r="B95" s="164" t="s">
        <v>233</v>
      </c>
      <c r="C95" s="164" t="s">
        <v>234</v>
      </c>
      <c r="D95" s="164" t="s">
        <v>235</v>
      </c>
      <c r="E95" s="164" t="s">
        <v>236</v>
      </c>
      <c r="F95" s="164" t="s">
        <v>237</v>
      </c>
      <c r="G95" s="165" t="s">
        <v>238</v>
      </c>
      <c r="H95" s="164" t="s">
        <v>137</v>
      </c>
      <c r="I95" s="163" t="s">
        <v>138</v>
      </c>
      <c r="J95" s="163" t="s">
        <v>139</v>
      </c>
      <c r="K95" s="163" t="s">
        <v>140</v>
      </c>
    </row>
    <row r="96" spans="1:11" ht="174" hidden="1" customHeight="1" thickBot="1" x14ac:dyDescent="0.3">
      <c r="A96" s="186" t="s">
        <v>307</v>
      </c>
      <c r="B96" s="185" t="s">
        <v>308</v>
      </c>
      <c r="C96" s="184">
        <v>50000000</v>
      </c>
      <c r="D96" s="183" t="s">
        <v>309</v>
      </c>
      <c r="E96" s="182" t="s">
        <v>310</v>
      </c>
      <c r="F96" s="181" t="s">
        <v>311</v>
      </c>
      <c r="G96" s="180" t="s">
        <v>312</v>
      </c>
      <c r="H96" s="179" t="s">
        <v>313</v>
      </c>
      <c r="I96" s="178"/>
      <c r="J96" s="178"/>
      <c r="K96" s="177"/>
    </row>
    <row r="97" spans="1:11" ht="56.25" hidden="1" customHeight="1" x14ac:dyDescent="0.25">
      <c r="A97" s="332" t="s">
        <v>314</v>
      </c>
      <c r="B97" s="333"/>
      <c r="C97" s="333"/>
      <c r="D97" s="333"/>
      <c r="E97" s="333"/>
      <c r="F97" s="333"/>
      <c r="G97" s="333"/>
      <c r="H97" s="333"/>
      <c r="I97" s="333"/>
      <c r="J97" s="333"/>
      <c r="K97" s="334"/>
    </row>
    <row r="98" spans="1:11" s="45" customFormat="1" ht="55.5" hidden="1" customHeight="1" x14ac:dyDescent="0.25">
      <c r="A98" s="164" t="s">
        <v>232</v>
      </c>
      <c r="B98" s="164" t="s">
        <v>233</v>
      </c>
      <c r="C98" s="164" t="s">
        <v>234</v>
      </c>
      <c r="D98" s="164" t="s">
        <v>235</v>
      </c>
      <c r="E98" s="164" t="s">
        <v>236</v>
      </c>
      <c r="F98" s="164" t="s">
        <v>237</v>
      </c>
      <c r="G98" s="165" t="s">
        <v>238</v>
      </c>
      <c r="H98" s="164" t="s">
        <v>137</v>
      </c>
      <c r="I98" s="163" t="s">
        <v>138</v>
      </c>
      <c r="J98" s="163" t="s">
        <v>139</v>
      </c>
      <c r="K98" s="163" t="s">
        <v>140</v>
      </c>
    </row>
    <row r="99" spans="1:11" ht="65.25" hidden="1" customHeight="1" x14ac:dyDescent="0.25">
      <c r="A99" s="335" t="s">
        <v>315</v>
      </c>
      <c r="B99" s="127" t="s">
        <v>316</v>
      </c>
      <c r="C99" s="55">
        <v>0</v>
      </c>
      <c r="D99" s="118" t="s">
        <v>317</v>
      </c>
      <c r="E99" s="19" t="s">
        <v>318</v>
      </c>
      <c r="F99" s="112" t="s">
        <v>319</v>
      </c>
      <c r="G99" s="112" t="s">
        <v>320</v>
      </c>
      <c r="H99" s="113" t="s">
        <v>321</v>
      </c>
      <c r="I99" s="51"/>
      <c r="J99" s="51"/>
      <c r="K99" s="51"/>
    </row>
    <row r="100" spans="1:11" ht="66.75" hidden="1" customHeight="1" x14ac:dyDescent="0.25">
      <c r="A100" s="336"/>
      <c r="B100" s="127" t="s">
        <v>316</v>
      </c>
      <c r="C100" s="55">
        <v>0</v>
      </c>
      <c r="D100" s="338" t="s">
        <v>322</v>
      </c>
      <c r="E100" s="19" t="s">
        <v>323</v>
      </c>
      <c r="F100" s="341" t="s">
        <v>324</v>
      </c>
      <c r="G100" s="341" t="s">
        <v>325</v>
      </c>
      <c r="H100" s="359" t="s">
        <v>326</v>
      </c>
      <c r="I100" s="51"/>
      <c r="J100" s="51"/>
      <c r="K100" s="51"/>
    </row>
    <row r="101" spans="1:11" ht="53.25" hidden="1" customHeight="1" x14ac:dyDescent="0.25">
      <c r="A101" s="336"/>
      <c r="B101" s="127" t="s">
        <v>316</v>
      </c>
      <c r="C101" s="55">
        <v>0</v>
      </c>
      <c r="D101" s="339"/>
      <c r="E101" s="19" t="s">
        <v>327</v>
      </c>
      <c r="F101" s="342"/>
      <c r="G101" s="342"/>
      <c r="H101" s="360"/>
      <c r="I101" s="51"/>
      <c r="J101" s="51"/>
      <c r="K101" s="51"/>
    </row>
    <row r="102" spans="1:11" ht="41.25" hidden="1" customHeight="1" x14ac:dyDescent="0.25">
      <c r="A102" s="336"/>
      <c r="B102" s="127" t="s">
        <v>316</v>
      </c>
      <c r="C102" s="55">
        <v>0</v>
      </c>
      <c r="D102" s="339"/>
      <c r="E102" s="19" t="s">
        <v>328</v>
      </c>
      <c r="F102" s="342"/>
      <c r="G102" s="342"/>
      <c r="H102" s="360"/>
      <c r="I102" s="51"/>
      <c r="J102" s="51"/>
      <c r="K102" s="51"/>
    </row>
    <row r="103" spans="1:11" ht="48" hidden="1" customHeight="1" x14ac:dyDescent="0.25">
      <c r="A103" s="336"/>
      <c r="B103" s="127" t="s">
        <v>316</v>
      </c>
      <c r="C103" s="55">
        <v>0</v>
      </c>
      <c r="D103" s="340"/>
      <c r="E103" s="19" t="s">
        <v>329</v>
      </c>
      <c r="F103" s="343"/>
      <c r="G103" s="343"/>
      <c r="H103" s="361"/>
      <c r="I103" s="51"/>
      <c r="J103" s="51"/>
      <c r="K103" s="51"/>
    </row>
    <row r="104" spans="1:11" ht="48" hidden="1" customHeight="1" x14ac:dyDescent="0.25">
      <c r="A104" s="336"/>
      <c r="B104" s="127" t="s">
        <v>316</v>
      </c>
      <c r="C104" s="55">
        <v>0</v>
      </c>
      <c r="D104" s="338" t="s">
        <v>330</v>
      </c>
      <c r="E104" s="19" t="s">
        <v>331</v>
      </c>
      <c r="F104" s="112" t="s">
        <v>330</v>
      </c>
      <c r="G104" s="341" t="s">
        <v>332</v>
      </c>
      <c r="H104" s="359" t="s">
        <v>333</v>
      </c>
      <c r="I104" s="51"/>
      <c r="J104" s="51"/>
      <c r="K104" s="51"/>
    </row>
    <row r="105" spans="1:11" ht="63.75" hidden="1" customHeight="1" x14ac:dyDescent="0.25">
      <c r="A105" s="336"/>
      <c r="B105" s="127" t="s">
        <v>316</v>
      </c>
      <c r="C105" s="55">
        <v>0</v>
      </c>
      <c r="D105" s="340"/>
      <c r="E105" s="19" t="s">
        <v>334</v>
      </c>
      <c r="F105" s="112" t="s">
        <v>330</v>
      </c>
      <c r="G105" s="343"/>
      <c r="H105" s="361"/>
      <c r="I105" s="51"/>
      <c r="J105" s="51"/>
      <c r="K105" s="51"/>
    </row>
    <row r="106" spans="1:11" ht="84.75" hidden="1" customHeight="1" x14ac:dyDescent="0.25">
      <c r="A106" s="336"/>
      <c r="B106" s="127" t="s">
        <v>316</v>
      </c>
      <c r="C106" s="55">
        <v>8000000</v>
      </c>
      <c r="D106" s="118" t="s">
        <v>330</v>
      </c>
      <c r="E106" s="19" t="s">
        <v>335</v>
      </c>
      <c r="F106" s="112" t="s">
        <v>336</v>
      </c>
      <c r="G106" s="112" t="s">
        <v>337</v>
      </c>
      <c r="H106" s="113" t="s">
        <v>338</v>
      </c>
      <c r="I106" s="51"/>
      <c r="J106" s="51"/>
      <c r="K106" s="51"/>
    </row>
    <row r="107" spans="1:11" ht="78" hidden="1" customHeight="1" x14ac:dyDescent="0.25">
      <c r="A107" s="337"/>
      <c r="B107" s="127" t="s">
        <v>339</v>
      </c>
      <c r="C107" s="55">
        <v>1080000000</v>
      </c>
      <c r="D107" s="118" t="s">
        <v>322</v>
      </c>
      <c r="E107" s="19" t="s">
        <v>340</v>
      </c>
      <c r="F107" s="112" t="s">
        <v>322</v>
      </c>
      <c r="G107" s="112" t="s">
        <v>341</v>
      </c>
      <c r="H107" s="113" t="s">
        <v>342</v>
      </c>
      <c r="I107" s="51"/>
      <c r="J107" s="51"/>
      <c r="K107" s="51"/>
    </row>
    <row r="108" spans="1:11" ht="60" hidden="1" x14ac:dyDescent="0.25">
      <c r="A108" s="335" t="s">
        <v>343</v>
      </c>
      <c r="B108" s="127" t="s">
        <v>316</v>
      </c>
      <c r="C108" s="367">
        <v>15000000</v>
      </c>
      <c r="D108" s="118" t="s">
        <v>317</v>
      </c>
      <c r="E108" s="19" t="s">
        <v>344</v>
      </c>
      <c r="F108" s="112" t="s">
        <v>336</v>
      </c>
      <c r="G108" s="112" t="s">
        <v>337</v>
      </c>
      <c r="H108" s="113" t="s">
        <v>345</v>
      </c>
      <c r="I108" s="51"/>
      <c r="J108" s="51"/>
      <c r="K108" s="51"/>
    </row>
    <row r="109" spans="1:11" ht="45" hidden="1" x14ac:dyDescent="0.25">
      <c r="A109" s="336"/>
      <c r="B109" s="127" t="s">
        <v>316</v>
      </c>
      <c r="C109" s="368"/>
      <c r="D109" s="118" t="s">
        <v>317</v>
      </c>
      <c r="E109" s="19" t="s">
        <v>344</v>
      </c>
      <c r="F109" s="112" t="s">
        <v>336</v>
      </c>
      <c r="G109" s="112" t="s">
        <v>346</v>
      </c>
      <c r="H109" s="113" t="s">
        <v>347</v>
      </c>
      <c r="I109" s="51"/>
      <c r="J109" s="51"/>
      <c r="K109" s="51"/>
    </row>
    <row r="110" spans="1:11" ht="54.75" hidden="1" customHeight="1" x14ac:dyDescent="0.25">
      <c r="A110" s="337"/>
      <c r="B110" s="127" t="s">
        <v>316</v>
      </c>
      <c r="C110" s="55">
        <v>2000000</v>
      </c>
      <c r="D110" s="118" t="s">
        <v>317</v>
      </c>
      <c r="E110" s="19" t="s">
        <v>344</v>
      </c>
      <c r="F110" s="112" t="s">
        <v>348</v>
      </c>
      <c r="G110" s="112" t="s">
        <v>349</v>
      </c>
      <c r="H110" s="113" t="s">
        <v>350</v>
      </c>
      <c r="I110" s="51"/>
      <c r="J110" s="51"/>
      <c r="K110" s="51"/>
    </row>
    <row r="111" spans="1:11" ht="44.25" hidden="1" customHeight="1" x14ac:dyDescent="0.25">
      <c r="A111" s="369" t="s">
        <v>351</v>
      </c>
      <c r="B111" s="127" t="s">
        <v>316</v>
      </c>
      <c r="C111" s="55">
        <v>0</v>
      </c>
      <c r="D111" s="338" t="s">
        <v>317</v>
      </c>
      <c r="E111" s="19" t="s">
        <v>352</v>
      </c>
      <c r="F111" s="341" t="s">
        <v>353</v>
      </c>
      <c r="G111" s="341" t="s">
        <v>354</v>
      </c>
      <c r="H111" s="359" t="s">
        <v>355</v>
      </c>
      <c r="I111" s="51"/>
      <c r="J111" s="51"/>
      <c r="K111" s="51"/>
    </row>
    <row r="112" spans="1:11" ht="48" hidden="1" customHeight="1" x14ac:dyDescent="0.25">
      <c r="A112" s="370"/>
      <c r="B112" s="127" t="s">
        <v>316</v>
      </c>
      <c r="C112" s="55">
        <v>0</v>
      </c>
      <c r="D112" s="339"/>
      <c r="E112" s="19" t="s">
        <v>356</v>
      </c>
      <c r="F112" s="342"/>
      <c r="G112" s="342"/>
      <c r="H112" s="360"/>
      <c r="I112" s="51"/>
      <c r="J112" s="51"/>
      <c r="K112" s="51"/>
    </row>
    <row r="113" spans="1:11" ht="42" hidden="1" customHeight="1" thickBot="1" x14ac:dyDescent="0.3">
      <c r="A113" s="371"/>
      <c r="B113" s="127" t="s">
        <v>316</v>
      </c>
      <c r="C113" s="55">
        <v>0</v>
      </c>
      <c r="D113" s="340"/>
      <c r="E113" s="19" t="s">
        <v>357</v>
      </c>
      <c r="F113" s="343"/>
      <c r="G113" s="343"/>
      <c r="H113" s="361"/>
      <c r="I113" s="51"/>
      <c r="J113" s="51"/>
      <c r="K113" s="51"/>
    </row>
    <row r="114" spans="1:11" ht="57.75" hidden="1" customHeight="1" x14ac:dyDescent="0.25">
      <c r="A114" s="372" t="s">
        <v>358</v>
      </c>
      <c r="B114" s="373"/>
      <c r="C114" s="373"/>
      <c r="D114" s="373"/>
      <c r="E114" s="373"/>
      <c r="F114" s="373"/>
      <c r="G114" s="373"/>
      <c r="H114" s="373"/>
      <c r="I114" s="373"/>
      <c r="J114" s="373"/>
      <c r="K114" s="374"/>
    </row>
    <row r="115" spans="1:11" s="45" customFormat="1" ht="47.25" hidden="1" x14ac:dyDescent="0.25">
      <c r="A115" s="164" t="s">
        <v>232</v>
      </c>
      <c r="B115" s="164" t="s">
        <v>233</v>
      </c>
      <c r="C115" s="164" t="s">
        <v>234</v>
      </c>
      <c r="D115" s="164" t="s">
        <v>235</v>
      </c>
      <c r="E115" s="164" t="s">
        <v>236</v>
      </c>
      <c r="F115" s="164" t="s">
        <v>237</v>
      </c>
      <c r="G115" s="165" t="s">
        <v>238</v>
      </c>
      <c r="H115" s="164" t="s">
        <v>137</v>
      </c>
      <c r="I115" s="163" t="s">
        <v>138</v>
      </c>
      <c r="J115" s="163" t="s">
        <v>139</v>
      </c>
      <c r="K115" s="163" t="s">
        <v>140</v>
      </c>
    </row>
    <row r="116" spans="1:11" ht="63" hidden="1" x14ac:dyDescent="0.25">
      <c r="A116" s="344"/>
      <c r="B116" s="289" t="s">
        <v>359</v>
      </c>
      <c r="C116" s="348">
        <v>24186780185.75</v>
      </c>
      <c r="D116" s="351" t="s">
        <v>243</v>
      </c>
      <c r="E116" s="167" t="s">
        <v>360</v>
      </c>
      <c r="F116" s="351"/>
      <c r="G116" s="167" t="s">
        <v>361</v>
      </c>
      <c r="H116" s="176">
        <v>764</v>
      </c>
      <c r="I116" s="57"/>
      <c r="J116" s="57"/>
      <c r="K116" s="57"/>
    </row>
    <row r="117" spans="1:11" ht="74.25" hidden="1" customHeight="1" x14ac:dyDescent="0.25">
      <c r="A117" s="345"/>
      <c r="B117" s="347"/>
      <c r="C117" s="349"/>
      <c r="D117" s="352"/>
      <c r="E117" s="167" t="s">
        <v>362</v>
      </c>
      <c r="F117" s="352"/>
      <c r="G117" s="167" t="s">
        <v>363</v>
      </c>
      <c r="H117" s="176">
        <v>1886</v>
      </c>
      <c r="I117" s="57"/>
      <c r="J117" s="57"/>
      <c r="K117" s="57"/>
    </row>
    <row r="118" spans="1:11" ht="70.5" hidden="1" customHeight="1" x14ac:dyDescent="0.25">
      <c r="A118" s="345"/>
      <c r="B118" s="290"/>
      <c r="C118" s="350"/>
      <c r="D118" s="352"/>
      <c r="E118" s="167" t="s">
        <v>364</v>
      </c>
      <c r="F118" s="352"/>
      <c r="G118" s="167" t="s">
        <v>363</v>
      </c>
      <c r="H118" s="176">
        <v>202</v>
      </c>
      <c r="I118" s="57"/>
      <c r="J118" s="57"/>
      <c r="K118" s="57"/>
    </row>
    <row r="119" spans="1:11" ht="73.5" hidden="1" customHeight="1" x14ac:dyDescent="0.25">
      <c r="A119" s="345"/>
      <c r="B119" s="289" t="s">
        <v>365</v>
      </c>
      <c r="C119" s="354">
        <v>231710158980.38568</v>
      </c>
      <c r="D119" s="352"/>
      <c r="E119" s="168" t="s">
        <v>366</v>
      </c>
      <c r="F119" s="352"/>
      <c r="G119" s="167" t="s">
        <v>367</v>
      </c>
      <c r="H119" s="176">
        <v>20000</v>
      </c>
      <c r="I119" s="57"/>
      <c r="J119" s="57"/>
      <c r="K119" s="57"/>
    </row>
    <row r="120" spans="1:11" ht="79.5" hidden="1" customHeight="1" x14ac:dyDescent="0.25">
      <c r="A120" s="345"/>
      <c r="B120" s="347"/>
      <c r="C120" s="355"/>
      <c r="D120" s="352"/>
      <c r="E120" s="168" t="s">
        <v>368</v>
      </c>
      <c r="F120" s="352"/>
      <c r="G120" s="167" t="s">
        <v>369</v>
      </c>
      <c r="H120" s="166">
        <v>101139</v>
      </c>
      <c r="I120" s="57"/>
      <c r="J120" s="57"/>
      <c r="K120" s="57"/>
    </row>
    <row r="121" spans="1:11" ht="43.5" hidden="1" customHeight="1" x14ac:dyDescent="0.25">
      <c r="A121" s="345"/>
      <c r="B121" s="347"/>
      <c r="C121" s="355"/>
      <c r="D121" s="352"/>
      <c r="E121" s="168" t="s">
        <v>370</v>
      </c>
      <c r="F121" s="352"/>
      <c r="G121" s="167" t="s">
        <v>371</v>
      </c>
      <c r="H121" s="166">
        <v>20403</v>
      </c>
      <c r="I121" s="57"/>
      <c r="J121" s="57"/>
      <c r="K121" s="57"/>
    </row>
    <row r="122" spans="1:11" ht="57" hidden="1" customHeight="1" x14ac:dyDescent="0.25">
      <c r="A122" s="345"/>
      <c r="B122" s="347"/>
      <c r="C122" s="355"/>
      <c r="D122" s="352"/>
      <c r="E122" s="168" t="s">
        <v>372</v>
      </c>
      <c r="F122" s="352"/>
      <c r="G122" s="167" t="s">
        <v>373</v>
      </c>
      <c r="H122" s="166">
        <v>10</v>
      </c>
      <c r="I122" s="57"/>
      <c r="J122" s="57"/>
      <c r="K122" s="57"/>
    </row>
    <row r="123" spans="1:11" ht="47.25" hidden="1" x14ac:dyDescent="0.25">
      <c r="A123" s="345"/>
      <c r="B123" s="347"/>
      <c r="C123" s="355"/>
      <c r="D123" s="352"/>
      <c r="E123" s="168" t="s">
        <v>374</v>
      </c>
      <c r="F123" s="352"/>
      <c r="G123" s="167" t="s">
        <v>375</v>
      </c>
      <c r="H123" s="175">
        <v>500</v>
      </c>
      <c r="I123" s="57"/>
      <c r="J123" s="57"/>
      <c r="K123" s="57"/>
    </row>
    <row r="124" spans="1:11" ht="90.75" hidden="1" customHeight="1" x14ac:dyDescent="0.25">
      <c r="A124" s="345"/>
      <c r="B124" s="347"/>
      <c r="C124" s="355"/>
      <c r="D124" s="352"/>
      <c r="E124" s="168" t="s">
        <v>376</v>
      </c>
      <c r="F124" s="352"/>
      <c r="G124" s="167" t="s">
        <v>377</v>
      </c>
      <c r="H124" s="166">
        <v>11669</v>
      </c>
      <c r="I124" s="57"/>
      <c r="J124" s="57"/>
      <c r="K124" s="57"/>
    </row>
    <row r="125" spans="1:11" ht="92.25" hidden="1" customHeight="1" x14ac:dyDescent="0.25">
      <c r="A125" s="345"/>
      <c r="B125" s="347"/>
      <c r="C125" s="355"/>
      <c r="D125" s="352"/>
      <c r="E125" s="168" t="s">
        <v>378</v>
      </c>
      <c r="F125" s="352"/>
      <c r="G125" s="167" t="s">
        <v>379</v>
      </c>
      <c r="H125" s="166">
        <v>1000</v>
      </c>
      <c r="I125" s="57"/>
      <c r="J125" s="57"/>
      <c r="K125" s="57"/>
    </row>
    <row r="126" spans="1:11" ht="70.5" hidden="1" customHeight="1" x14ac:dyDescent="0.25">
      <c r="A126" s="345"/>
      <c r="B126" s="347"/>
      <c r="C126" s="355"/>
      <c r="D126" s="352"/>
      <c r="E126" s="168" t="s">
        <v>380</v>
      </c>
      <c r="F126" s="352"/>
      <c r="G126" s="167" t="s">
        <v>381</v>
      </c>
      <c r="H126" s="166">
        <v>17215</v>
      </c>
      <c r="I126" s="57"/>
      <c r="J126" s="57"/>
      <c r="K126" s="57"/>
    </row>
    <row r="127" spans="1:11" ht="57.75" hidden="1" customHeight="1" x14ac:dyDescent="0.25">
      <c r="A127" s="345"/>
      <c r="B127" s="290"/>
      <c r="C127" s="356"/>
      <c r="D127" s="352"/>
      <c r="E127" s="168" t="s">
        <v>382</v>
      </c>
      <c r="F127" s="352"/>
      <c r="G127" s="167" t="s">
        <v>383</v>
      </c>
      <c r="H127" s="166">
        <v>5</v>
      </c>
      <c r="I127" s="57"/>
      <c r="J127" s="57"/>
      <c r="K127" s="57"/>
    </row>
    <row r="128" spans="1:11" ht="99" hidden="1" customHeight="1" x14ac:dyDescent="0.25">
      <c r="A128" s="345"/>
      <c r="B128" s="170" t="s">
        <v>384</v>
      </c>
      <c r="C128" s="174">
        <v>4632275781.25</v>
      </c>
      <c r="D128" s="352"/>
      <c r="E128" s="168" t="s">
        <v>385</v>
      </c>
      <c r="F128" s="352"/>
      <c r="G128" s="167" t="s">
        <v>383</v>
      </c>
      <c r="H128" s="166">
        <v>500</v>
      </c>
      <c r="I128" s="57"/>
      <c r="J128" s="57"/>
      <c r="K128" s="57"/>
    </row>
    <row r="129" spans="1:11" ht="81.75" hidden="1" customHeight="1" x14ac:dyDescent="0.25">
      <c r="A129" s="345"/>
      <c r="B129" s="289" t="s">
        <v>386</v>
      </c>
      <c r="C129" s="354">
        <v>20429447941.5</v>
      </c>
      <c r="D129" s="352"/>
      <c r="E129" s="168" t="s">
        <v>387</v>
      </c>
      <c r="F129" s="352"/>
      <c r="G129" s="167" t="s">
        <v>388</v>
      </c>
      <c r="H129" s="166">
        <v>0</v>
      </c>
      <c r="I129" s="57"/>
      <c r="J129" s="57"/>
      <c r="K129" s="57"/>
    </row>
    <row r="130" spans="1:11" ht="78" hidden="1" customHeight="1" x14ac:dyDescent="0.25">
      <c r="A130" s="345"/>
      <c r="B130" s="290"/>
      <c r="C130" s="356"/>
      <c r="D130" s="352"/>
      <c r="E130" s="168" t="s">
        <v>389</v>
      </c>
      <c r="F130" s="352"/>
      <c r="G130" s="167" t="s">
        <v>363</v>
      </c>
      <c r="H130" s="166">
        <v>4594</v>
      </c>
      <c r="I130" s="57"/>
      <c r="J130" s="57"/>
      <c r="K130" s="57"/>
    </row>
    <row r="131" spans="1:11" ht="63" hidden="1" x14ac:dyDescent="0.25">
      <c r="A131" s="345"/>
      <c r="B131" s="289" t="s">
        <v>390</v>
      </c>
      <c r="C131" s="354">
        <v>839291631.89818192</v>
      </c>
      <c r="D131" s="352"/>
      <c r="E131" s="168" t="s">
        <v>391</v>
      </c>
      <c r="F131" s="352"/>
      <c r="G131" s="167" t="s">
        <v>392</v>
      </c>
      <c r="H131" s="166">
        <v>4</v>
      </c>
      <c r="I131" s="57"/>
      <c r="J131" s="57"/>
      <c r="K131" s="57"/>
    </row>
    <row r="132" spans="1:11" ht="47.25" hidden="1" x14ac:dyDescent="0.25">
      <c r="A132" s="345"/>
      <c r="B132" s="290"/>
      <c r="C132" s="356"/>
      <c r="D132" s="352"/>
      <c r="E132" s="168" t="s">
        <v>393</v>
      </c>
      <c r="F132" s="352"/>
      <c r="G132" s="167" t="s">
        <v>394</v>
      </c>
      <c r="H132" s="166">
        <v>1</v>
      </c>
      <c r="I132" s="57"/>
      <c r="J132" s="57"/>
      <c r="K132" s="57"/>
    </row>
    <row r="133" spans="1:11" ht="48" hidden="1" customHeight="1" x14ac:dyDescent="0.25">
      <c r="A133" s="345"/>
      <c r="B133" s="289" t="s">
        <v>395</v>
      </c>
      <c r="C133" s="286">
        <v>521987520482.9491</v>
      </c>
      <c r="D133" s="352"/>
      <c r="E133" s="172" t="s">
        <v>396</v>
      </c>
      <c r="F133" s="352"/>
      <c r="G133" s="167" t="s">
        <v>397</v>
      </c>
      <c r="H133" s="365">
        <v>21573</v>
      </c>
      <c r="I133" s="57"/>
      <c r="J133" s="57"/>
      <c r="K133" s="57"/>
    </row>
    <row r="134" spans="1:11" ht="31.5" hidden="1" x14ac:dyDescent="0.25">
      <c r="A134" s="345"/>
      <c r="B134" s="347"/>
      <c r="C134" s="287"/>
      <c r="D134" s="352"/>
      <c r="E134" s="172" t="s">
        <v>398</v>
      </c>
      <c r="F134" s="352"/>
      <c r="G134" s="167" t="s">
        <v>399</v>
      </c>
      <c r="H134" s="366"/>
      <c r="I134" s="57"/>
      <c r="J134" s="57"/>
      <c r="K134" s="57"/>
    </row>
    <row r="135" spans="1:11" ht="31.5" hidden="1" x14ac:dyDescent="0.25">
      <c r="A135" s="345"/>
      <c r="B135" s="347"/>
      <c r="C135" s="287"/>
      <c r="D135" s="352"/>
      <c r="E135" s="172" t="s">
        <v>400</v>
      </c>
      <c r="F135" s="352"/>
      <c r="G135" s="167" t="s">
        <v>401</v>
      </c>
      <c r="H135" s="357">
        <v>7144</v>
      </c>
      <c r="I135" s="57"/>
      <c r="J135" s="57"/>
      <c r="K135" s="57"/>
    </row>
    <row r="136" spans="1:11" ht="62.45" hidden="1" customHeight="1" x14ac:dyDescent="0.25">
      <c r="A136" s="345"/>
      <c r="B136" s="290"/>
      <c r="C136" s="288"/>
      <c r="D136" s="352"/>
      <c r="E136" s="168" t="s">
        <v>402</v>
      </c>
      <c r="F136" s="352"/>
      <c r="G136" s="167" t="s">
        <v>403</v>
      </c>
      <c r="H136" s="358"/>
      <c r="I136" s="57"/>
      <c r="J136" s="57"/>
      <c r="K136" s="57"/>
    </row>
    <row r="137" spans="1:11" ht="92.25" hidden="1" customHeight="1" x14ac:dyDescent="0.25">
      <c r="A137" s="345"/>
      <c r="B137" s="289" t="s">
        <v>404</v>
      </c>
      <c r="C137" s="286">
        <v>130690424354.27457</v>
      </c>
      <c r="D137" s="352"/>
      <c r="E137" s="172" t="s">
        <v>405</v>
      </c>
      <c r="F137" s="352"/>
      <c r="G137" s="167" t="s">
        <v>406</v>
      </c>
      <c r="H137" s="166">
        <v>20000</v>
      </c>
      <c r="I137" s="57"/>
      <c r="J137" s="57"/>
      <c r="K137" s="57"/>
    </row>
    <row r="138" spans="1:11" ht="89.25" hidden="1" customHeight="1" x14ac:dyDescent="0.25">
      <c r="A138" s="345"/>
      <c r="B138" s="347"/>
      <c r="C138" s="287"/>
      <c r="D138" s="352"/>
      <c r="E138" s="172" t="s">
        <v>407</v>
      </c>
      <c r="F138" s="352"/>
      <c r="G138" s="167" t="s">
        <v>408</v>
      </c>
      <c r="H138" s="166">
        <v>0</v>
      </c>
      <c r="I138" s="57"/>
      <c r="J138" s="57"/>
      <c r="K138" s="57"/>
    </row>
    <row r="139" spans="1:11" ht="127.5" hidden="1" customHeight="1" x14ac:dyDescent="0.25">
      <c r="A139" s="345"/>
      <c r="B139" s="290"/>
      <c r="C139" s="288"/>
      <c r="D139" s="352"/>
      <c r="E139" s="172" t="s">
        <v>409</v>
      </c>
      <c r="F139" s="352"/>
      <c r="G139" s="167" t="s">
        <v>410</v>
      </c>
      <c r="H139" s="173">
        <v>1</v>
      </c>
      <c r="I139" s="57"/>
      <c r="J139" s="57"/>
      <c r="K139" s="57"/>
    </row>
    <row r="140" spans="1:11" ht="60" hidden="1" customHeight="1" x14ac:dyDescent="0.25">
      <c r="A140" s="345"/>
      <c r="B140" s="289" t="s">
        <v>411</v>
      </c>
      <c r="C140" s="291">
        <v>62351100641.926552</v>
      </c>
      <c r="D140" s="352"/>
      <c r="E140" s="172" t="s">
        <v>412</v>
      </c>
      <c r="F140" s="352"/>
      <c r="G140" s="167" t="s">
        <v>413</v>
      </c>
      <c r="H140" s="171">
        <v>500</v>
      </c>
      <c r="I140" s="57"/>
      <c r="J140" s="57"/>
      <c r="K140" s="57"/>
    </row>
    <row r="141" spans="1:11" ht="87.75" hidden="1" customHeight="1" x14ac:dyDescent="0.25">
      <c r="A141" s="345"/>
      <c r="B141" s="290"/>
      <c r="C141" s="292"/>
      <c r="D141" s="352"/>
      <c r="E141" s="168" t="s">
        <v>414</v>
      </c>
      <c r="F141" s="352"/>
      <c r="G141" s="167" t="s">
        <v>415</v>
      </c>
      <c r="H141" s="166">
        <v>8442</v>
      </c>
      <c r="I141" s="57"/>
      <c r="J141" s="57"/>
      <c r="K141" s="57"/>
    </row>
    <row r="142" spans="1:11" ht="86.25" hidden="1" customHeight="1" x14ac:dyDescent="0.25">
      <c r="A142" s="346"/>
      <c r="B142" s="170" t="s">
        <v>416</v>
      </c>
      <c r="C142" s="169">
        <v>4280000000</v>
      </c>
      <c r="D142" s="353"/>
      <c r="E142" s="168" t="s">
        <v>417</v>
      </c>
      <c r="F142" s="353"/>
      <c r="G142" s="167" t="s">
        <v>418</v>
      </c>
      <c r="H142" s="166">
        <v>331</v>
      </c>
      <c r="I142" s="57"/>
      <c r="J142" s="57"/>
      <c r="K142" s="57"/>
    </row>
    <row r="143" spans="1:11" ht="36" hidden="1" customHeight="1" x14ac:dyDescent="0.25">
      <c r="A143" s="307" t="s">
        <v>419</v>
      </c>
      <c r="B143" s="308"/>
      <c r="C143" s="308"/>
      <c r="D143" s="308"/>
      <c r="E143" s="308"/>
      <c r="F143" s="308"/>
      <c r="G143" s="308"/>
      <c r="H143" s="308"/>
      <c r="I143" s="308"/>
      <c r="J143" s="308"/>
      <c r="K143" s="309"/>
    </row>
    <row r="144" spans="1:11" s="45" customFormat="1" ht="60" hidden="1" customHeight="1" x14ac:dyDescent="0.25">
      <c r="A144" s="164" t="s">
        <v>232</v>
      </c>
      <c r="B144" s="164" t="s">
        <v>233</v>
      </c>
      <c r="C144" s="164" t="s">
        <v>234</v>
      </c>
      <c r="D144" s="164" t="s">
        <v>235</v>
      </c>
      <c r="E144" s="164" t="s">
        <v>236</v>
      </c>
      <c r="F144" s="164" t="s">
        <v>237</v>
      </c>
      <c r="G144" s="165" t="s">
        <v>238</v>
      </c>
      <c r="H144" s="164" t="s">
        <v>137</v>
      </c>
      <c r="I144" s="163" t="s">
        <v>138</v>
      </c>
      <c r="J144" s="163" t="s">
        <v>139</v>
      </c>
      <c r="K144" s="163" t="s">
        <v>140</v>
      </c>
    </row>
    <row r="145" spans="1:11" ht="60" hidden="1" x14ac:dyDescent="0.25">
      <c r="A145" s="362" t="s">
        <v>420</v>
      </c>
      <c r="B145" s="57"/>
      <c r="C145" s="57"/>
      <c r="D145" s="19" t="s">
        <v>421</v>
      </c>
      <c r="E145" s="58" t="s">
        <v>422</v>
      </c>
      <c r="F145" s="19" t="s">
        <v>421</v>
      </c>
      <c r="G145" s="111" t="s">
        <v>423</v>
      </c>
      <c r="H145" s="115" t="s">
        <v>424</v>
      </c>
      <c r="I145" s="57"/>
      <c r="J145" s="57"/>
      <c r="K145" s="57"/>
    </row>
    <row r="146" spans="1:11" ht="60" hidden="1" x14ac:dyDescent="0.25">
      <c r="A146" s="363"/>
      <c r="B146" s="57"/>
      <c r="C146" s="57"/>
      <c r="D146" s="19" t="s">
        <v>425</v>
      </c>
      <c r="E146" s="40" t="s">
        <v>426</v>
      </c>
      <c r="F146" s="19" t="s">
        <v>425</v>
      </c>
      <c r="G146" s="111" t="s">
        <v>427</v>
      </c>
      <c r="H146" s="111" t="s">
        <v>428</v>
      </c>
      <c r="I146" s="57"/>
      <c r="J146" s="57"/>
      <c r="K146" s="57"/>
    </row>
    <row r="147" spans="1:11" ht="60" hidden="1" x14ac:dyDescent="0.25">
      <c r="A147" s="363"/>
      <c r="B147" s="57"/>
      <c r="C147" s="57"/>
      <c r="D147" s="19" t="s">
        <v>429</v>
      </c>
      <c r="E147" s="40" t="s">
        <v>430</v>
      </c>
      <c r="F147" s="19" t="s">
        <v>429</v>
      </c>
      <c r="G147" s="111" t="s">
        <v>431</v>
      </c>
      <c r="H147" s="111" t="s">
        <v>432</v>
      </c>
      <c r="I147" s="57"/>
      <c r="J147" s="57"/>
      <c r="K147" s="57"/>
    </row>
    <row r="148" spans="1:11" ht="30" hidden="1" x14ac:dyDescent="0.25">
      <c r="A148" s="363"/>
      <c r="B148" s="57"/>
      <c r="C148" s="57"/>
      <c r="D148" s="19" t="s">
        <v>433</v>
      </c>
      <c r="E148" s="40" t="s">
        <v>434</v>
      </c>
      <c r="F148" s="19" t="s">
        <v>433</v>
      </c>
      <c r="G148" s="111" t="s">
        <v>435</v>
      </c>
      <c r="H148" s="111" t="s">
        <v>436</v>
      </c>
      <c r="I148" s="57"/>
      <c r="J148" s="57"/>
      <c r="K148" s="57"/>
    </row>
    <row r="149" spans="1:11" ht="45" hidden="1" x14ac:dyDescent="0.25">
      <c r="A149" s="363"/>
      <c r="B149" s="57"/>
      <c r="C149" s="57"/>
      <c r="D149" s="19" t="s">
        <v>433</v>
      </c>
      <c r="E149" s="40" t="s">
        <v>437</v>
      </c>
      <c r="F149" s="19" t="s">
        <v>433</v>
      </c>
      <c r="G149" s="111" t="s">
        <v>438</v>
      </c>
      <c r="H149" s="111" t="s">
        <v>439</v>
      </c>
      <c r="I149" s="57"/>
      <c r="J149" s="57"/>
      <c r="K149" s="57"/>
    </row>
    <row r="150" spans="1:11" ht="30" hidden="1" x14ac:dyDescent="0.25">
      <c r="A150" s="363"/>
      <c r="B150" s="57"/>
      <c r="C150" s="57"/>
      <c r="D150" s="19" t="s">
        <v>433</v>
      </c>
      <c r="E150" s="40" t="s">
        <v>440</v>
      </c>
      <c r="F150" s="19" t="s">
        <v>433</v>
      </c>
      <c r="G150" s="111" t="s">
        <v>435</v>
      </c>
      <c r="H150" s="111" t="s">
        <v>441</v>
      </c>
      <c r="I150" s="57"/>
      <c r="J150" s="57"/>
      <c r="K150" s="57"/>
    </row>
    <row r="151" spans="1:11" ht="60" hidden="1" x14ac:dyDescent="0.25">
      <c r="A151" s="363"/>
      <c r="B151" s="57"/>
      <c r="C151" s="57"/>
      <c r="D151" s="19" t="s">
        <v>433</v>
      </c>
      <c r="E151" s="58" t="s">
        <v>442</v>
      </c>
      <c r="F151" s="19" t="s">
        <v>433</v>
      </c>
      <c r="G151" s="111" t="s">
        <v>443</v>
      </c>
      <c r="H151" s="115" t="s">
        <v>444</v>
      </c>
      <c r="I151" s="57"/>
      <c r="J151" s="57"/>
      <c r="K151" s="57"/>
    </row>
    <row r="152" spans="1:11" ht="45" hidden="1" x14ac:dyDescent="0.25">
      <c r="A152" s="363"/>
      <c r="B152" s="57"/>
      <c r="C152" s="57"/>
      <c r="D152" s="19" t="s">
        <v>421</v>
      </c>
      <c r="E152" s="40" t="s">
        <v>445</v>
      </c>
      <c r="F152" s="19" t="s">
        <v>421</v>
      </c>
      <c r="G152" s="111" t="s">
        <v>446</v>
      </c>
      <c r="H152" s="111" t="s">
        <v>447</v>
      </c>
      <c r="I152" s="57"/>
      <c r="J152" s="57"/>
      <c r="K152" s="57"/>
    </row>
    <row r="153" spans="1:11" ht="60" hidden="1" x14ac:dyDescent="0.25">
      <c r="A153" s="363"/>
      <c r="B153" s="57"/>
      <c r="C153" s="57"/>
      <c r="D153" s="19" t="s">
        <v>421</v>
      </c>
      <c r="E153" s="40" t="s">
        <v>448</v>
      </c>
      <c r="F153" s="19" t="s">
        <v>421</v>
      </c>
      <c r="G153" s="111" t="s">
        <v>438</v>
      </c>
      <c r="H153" s="111" t="s">
        <v>449</v>
      </c>
      <c r="I153" s="57"/>
      <c r="J153" s="57"/>
      <c r="K153" s="57"/>
    </row>
    <row r="154" spans="1:11" ht="60" hidden="1" x14ac:dyDescent="0.25">
      <c r="A154" s="363"/>
      <c r="B154" s="57"/>
      <c r="C154" s="57"/>
      <c r="D154" s="19" t="s">
        <v>433</v>
      </c>
      <c r="E154" s="40" t="s">
        <v>450</v>
      </c>
      <c r="F154" s="19" t="s">
        <v>433</v>
      </c>
      <c r="G154" s="111" t="s">
        <v>438</v>
      </c>
      <c r="H154" s="111" t="s">
        <v>451</v>
      </c>
      <c r="I154" s="57"/>
      <c r="J154" s="57"/>
      <c r="K154" s="57"/>
    </row>
    <row r="155" spans="1:11" ht="60" hidden="1" x14ac:dyDescent="0.25">
      <c r="A155" s="363"/>
      <c r="B155" s="57"/>
      <c r="C155" s="57"/>
      <c r="D155" s="19" t="s">
        <v>433</v>
      </c>
      <c r="E155" s="58" t="s">
        <v>452</v>
      </c>
      <c r="F155" s="19" t="s">
        <v>433</v>
      </c>
      <c r="G155" s="111" t="s">
        <v>438</v>
      </c>
      <c r="H155" s="111" t="s">
        <v>451</v>
      </c>
      <c r="I155" s="57"/>
      <c r="J155" s="57"/>
      <c r="K155" s="57"/>
    </row>
    <row r="156" spans="1:11" ht="45" hidden="1" x14ac:dyDescent="0.25">
      <c r="A156" s="363"/>
      <c r="B156" s="57"/>
      <c r="C156" s="57"/>
      <c r="D156" s="59" t="s">
        <v>421</v>
      </c>
      <c r="E156" s="58" t="s">
        <v>453</v>
      </c>
      <c r="F156" s="59" t="s">
        <v>421</v>
      </c>
      <c r="G156" s="115" t="s">
        <v>454</v>
      </c>
      <c r="H156" s="115" t="s">
        <v>455</v>
      </c>
      <c r="I156" s="57"/>
      <c r="J156" s="57"/>
      <c r="K156" s="57"/>
    </row>
    <row r="157" spans="1:11" ht="60" hidden="1" x14ac:dyDescent="0.25">
      <c r="A157" s="363"/>
      <c r="B157" s="57"/>
      <c r="C157" s="57"/>
      <c r="D157" s="60" t="s">
        <v>421</v>
      </c>
      <c r="E157" s="40" t="s">
        <v>456</v>
      </c>
      <c r="F157" s="60" t="s">
        <v>421</v>
      </c>
      <c r="G157" s="111" t="s">
        <v>457</v>
      </c>
      <c r="H157" s="111" t="s">
        <v>458</v>
      </c>
      <c r="I157" s="57"/>
      <c r="J157" s="57"/>
      <c r="K157" s="57"/>
    </row>
    <row r="158" spans="1:11" ht="45" hidden="1" x14ac:dyDescent="0.25">
      <c r="A158" s="363"/>
      <c r="B158" s="57"/>
      <c r="C158" s="57"/>
      <c r="D158" s="60" t="s">
        <v>421</v>
      </c>
      <c r="E158" s="40" t="s">
        <v>459</v>
      </c>
      <c r="F158" s="60" t="s">
        <v>421</v>
      </c>
      <c r="G158" s="111" t="s">
        <v>460</v>
      </c>
      <c r="H158" s="111" t="s">
        <v>461</v>
      </c>
      <c r="I158" s="57"/>
      <c r="J158" s="57"/>
      <c r="K158" s="57"/>
    </row>
    <row r="159" spans="1:11" ht="60" hidden="1" x14ac:dyDescent="0.25">
      <c r="A159" s="363"/>
      <c r="B159" s="57"/>
      <c r="C159" s="57"/>
      <c r="D159" s="60" t="s">
        <v>421</v>
      </c>
      <c r="E159" s="40" t="s">
        <v>462</v>
      </c>
      <c r="F159" s="60" t="s">
        <v>421</v>
      </c>
      <c r="G159" s="111" t="s">
        <v>463</v>
      </c>
      <c r="H159" s="115" t="s">
        <v>464</v>
      </c>
      <c r="I159" s="57"/>
      <c r="J159" s="57"/>
      <c r="K159" s="57"/>
    </row>
    <row r="160" spans="1:11" ht="45" hidden="1" x14ac:dyDescent="0.25">
      <c r="A160" s="363"/>
      <c r="B160" s="57"/>
      <c r="C160" s="57"/>
      <c r="D160" s="19" t="s">
        <v>465</v>
      </c>
      <c r="E160" s="40" t="s">
        <v>466</v>
      </c>
      <c r="F160" s="19" t="s">
        <v>465</v>
      </c>
      <c r="G160" s="111" t="s">
        <v>467</v>
      </c>
      <c r="H160" s="111" t="s">
        <v>468</v>
      </c>
      <c r="I160" s="57"/>
      <c r="J160" s="57"/>
      <c r="K160" s="57"/>
    </row>
    <row r="161" spans="1:20" ht="75" hidden="1" x14ac:dyDescent="0.25">
      <c r="A161" s="364"/>
      <c r="B161" s="57"/>
      <c r="C161" s="57"/>
      <c r="D161" s="19" t="s">
        <v>465</v>
      </c>
      <c r="E161" s="40" t="s">
        <v>469</v>
      </c>
      <c r="F161" s="19" t="s">
        <v>465</v>
      </c>
      <c r="G161" s="111" t="s">
        <v>467</v>
      </c>
      <c r="H161" s="111" t="s">
        <v>470</v>
      </c>
      <c r="I161" s="57"/>
      <c r="J161" s="57"/>
      <c r="K161" s="57"/>
    </row>
    <row r="162" spans="1:20" ht="52.5" hidden="1" customHeight="1" x14ac:dyDescent="0.25">
      <c r="A162" s="322" t="s">
        <v>471</v>
      </c>
      <c r="B162" s="323"/>
      <c r="C162" s="323"/>
      <c r="D162" s="323"/>
      <c r="E162" s="323"/>
      <c r="F162" s="323"/>
      <c r="G162" s="323"/>
      <c r="H162" s="323"/>
      <c r="I162" s="323"/>
      <c r="J162" s="323"/>
      <c r="K162" s="324"/>
    </row>
    <row r="163" spans="1:20" s="45" customFormat="1" ht="60" hidden="1" customHeight="1" x14ac:dyDescent="0.25">
      <c r="A163" s="164" t="s">
        <v>232</v>
      </c>
      <c r="B163" s="164" t="s">
        <v>233</v>
      </c>
      <c r="C163" s="164" t="s">
        <v>234</v>
      </c>
      <c r="D163" s="164" t="s">
        <v>235</v>
      </c>
      <c r="E163" s="164" t="s">
        <v>236</v>
      </c>
      <c r="F163" s="164" t="s">
        <v>237</v>
      </c>
      <c r="G163" s="165" t="s">
        <v>238</v>
      </c>
      <c r="H163" s="164" t="s">
        <v>137</v>
      </c>
      <c r="I163" s="163" t="s">
        <v>138</v>
      </c>
      <c r="J163" s="163" t="s">
        <v>139</v>
      </c>
      <c r="K163" s="163" t="s">
        <v>140</v>
      </c>
    </row>
    <row r="164" spans="1:20" ht="85.9" hidden="1" customHeight="1" x14ac:dyDescent="0.25">
      <c r="A164" s="377" t="s">
        <v>240</v>
      </c>
      <c r="B164" s="159" t="s">
        <v>472</v>
      </c>
      <c r="C164" s="162">
        <v>235000000</v>
      </c>
      <c r="D164" s="383" t="s">
        <v>473</v>
      </c>
      <c r="E164" s="385" t="s">
        <v>474</v>
      </c>
      <c r="F164" s="383" t="s">
        <v>475</v>
      </c>
      <c r="G164" s="385" t="s">
        <v>847</v>
      </c>
      <c r="H164" s="387" t="s">
        <v>476</v>
      </c>
      <c r="I164" s="375"/>
      <c r="J164" s="375"/>
      <c r="K164" s="375"/>
    </row>
    <row r="165" spans="1:20" ht="85.9" hidden="1" customHeight="1" x14ac:dyDescent="0.25">
      <c r="A165" s="378"/>
      <c r="B165" s="159" t="s">
        <v>477</v>
      </c>
      <c r="C165" s="162">
        <v>152540000</v>
      </c>
      <c r="D165" s="384"/>
      <c r="E165" s="386"/>
      <c r="F165" s="384"/>
      <c r="G165" s="386"/>
      <c r="H165" s="388"/>
      <c r="I165" s="376"/>
      <c r="J165" s="376"/>
      <c r="K165" s="376"/>
    </row>
    <row r="166" spans="1:20" ht="46.15" hidden="1" customHeight="1" x14ac:dyDescent="0.25">
      <c r="A166" s="377" t="s">
        <v>240</v>
      </c>
      <c r="B166" s="159" t="s">
        <v>478</v>
      </c>
      <c r="C166" s="158">
        <v>162690000</v>
      </c>
      <c r="D166" s="383" t="s">
        <v>473</v>
      </c>
      <c r="E166" s="385" t="s">
        <v>479</v>
      </c>
      <c r="F166" s="383" t="s">
        <v>475</v>
      </c>
      <c r="G166" s="385" t="s">
        <v>480</v>
      </c>
      <c r="H166" s="387" t="s">
        <v>476</v>
      </c>
      <c r="I166" s="375"/>
      <c r="J166" s="375"/>
      <c r="K166" s="375"/>
    </row>
    <row r="167" spans="1:20" ht="46.15" hidden="1" customHeight="1" x14ac:dyDescent="0.25">
      <c r="A167" s="378"/>
      <c r="B167" s="159" t="s">
        <v>481</v>
      </c>
      <c r="C167" s="158">
        <v>293570434</v>
      </c>
      <c r="D167" s="384"/>
      <c r="E167" s="386"/>
      <c r="F167" s="384"/>
      <c r="G167" s="386"/>
      <c r="H167" s="388"/>
      <c r="I167" s="376"/>
      <c r="J167" s="376"/>
      <c r="K167" s="376"/>
    </row>
    <row r="168" spans="1:20" ht="78" hidden="1" customHeight="1" x14ac:dyDescent="0.25">
      <c r="A168" s="377" t="s">
        <v>240</v>
      </c>
      <c r="B168" s="379" t="s">
        <v>481</v>
      </c>
      <c r="C168" s="381">
        <v>423125000</v>
      </c>
      <c r="D168" s="383" t="s">
        <v>473</v>
      </c>
      <c r="E168" s="385" t="s">
        <v>846</v>
      </c>
      <c r="F168" s="383" t="s">
        <v>475</v>
      </c>
      <c r="G168" s="385" t="s">
        <v>482</v>
      </c>
      <c r="H168" s="387" t="s">
        <v>476</v>
      </c>
      <c r="I168" s="375"/>
      <c r="J168" s="375"/>
      <c r="K168" s="375"/>
    </row>
    <row r="169" spans="1:20" ht="34.15" hidden="1" customHeight="1" x14ac:dyDescent="0.25">
      <c r="A169" s="378"/>
      <c r="B169" s="380"/>
      <c r="C169" s="382"/>
      <c r="D169" s="384"/>
      <c r="E169" s="386"/>
      <c r="F169" s="384"/>
      <c r="G169" s="386"/>
      <c r="H169" s="388"/>
      <c r="I169" s="376"/>
      <c r="J169" s="376"/>
      <c r="K169" s="376"/>
    </row>
    <row r="170" spans="1:20" ht="49.15" hidden="1" customHeight="1" x14ac:dyDescent="0.25">
      <c r="A170" s="377" t="s">
        <v>240</v>
      </c>
      <c r="B170" s="159" t="s">
        <v>483</v>
      </c>
      <c r="C170" s="161">
        <v>345000000</v>
      </c>
      <c r="D170" s="383" t="s">
        <v>473</v>
      </c>
      <c r="E170" s="385" t="s">
        <v>484</v>
      </c>
      <c r="F170" s="383" t="s">
        <v>475</v>
      </c>
      <c r="G170" s="385" t="s">
        <v>485</v>
      </c>
      <c r="H170" s="387" t="s">
        <v>476</v>
      </c>
      <c r="I170" s="160"/>
      <c r="J170" s="160"/>
      <c r="K170" s="160"/>
    </row>
    <row r="171" spans="1:20" ht="50.25" hidden="1" customHeight="1" x14ac:dyDescent="0.25">
      <c r="A171" s="378"/>
      <c r="B171" s="159" t="s">
        <v>486</v>
      </c>
      <c r="C171" s="161">
        <v>255000000</v>
      </c>
      <c r="D171" s="384"/>
      <c r="E171" s="386"/>
      <c r="F171" s="384"/>
      <c r="G171" s="386"/>
      <c r="H171" s="388"/>
      <c r="I171" s="160"/>
      <c r="J171" s="160"/>
      <c r="K171" s="160"/>
    </row>
    <row r="172" spans="1:20" ht="51" hidden="1" customHeight="1" x14ac:dyDescent="0.25">
      <c r="A172" s="377" t="s">
        <v>240</v>
      </c>
      <c r="B172" s="159" t="s">
        <v>487</v>
      </c>
      <c r="C172" s="158">
        <v>55207091</v>
      </c>
      <c r="D172" s="383" t="s">
        <v>473</v>
      </c>
      <c r="E172" s="385" t="s">
        <v>488</v>
      </c>
      <c r="F172" s="393" t="s">
        <v>475</v>
      </c>
      <c r="G172" s="385" t="s">
        <v>489</v>
      </c>
      <c r="H172" s="387" t="s">
        <v>490</v>
      </c>
      <c r="I172" s="375"/>
      <c r="J172" s="375"/>
      <c r="K172" s="375"/>
    </row>
    <row r="173" spans="1:20" ht="72" hidden="1" customHeight="1" x14ac:dyDescent="0.25">
      <c r="A173" s="390"/>
      <c r="B173" s="157" t="s">
        <v>491</v>
      </c>
      <c r="C173" s="156">
        <v>406545000</v>
      </c>
      <c r="D173" s="391"/>
      <c r="E173" s="392"/>
      <c r="F173" s="394"/>
      <c r="G173" s="392"/>
      <c r="H173" s="395"/>
      <c r="I173" s="389"/>
      <c r="J173" s="389"/>
      <c r="K173" s="389"/>
    </row>
    <row r="174" spans="1:20" ht="49.5" customHeight="1" x14ac:dyDescent="0.25">
      <c r="A174" s="399" t="s">
        <v>845</v>
      </c>
      <c r="B174" s="399"/>
      <c r="C174" s="399"/>
      <c r="D174" s="399"/>
      <c r="E174" s="399"/>
      <c r="F174" s="399"/>
      <c r="G174" s="399"/>
      <c r="H174" s="399"/>
      <c r="I174" s="399"/>
      <c r="J174" s="399"/>
      <c r="K174" s="399"/>
      <c r="L174" s="399"/>
      <c r="M174" s="399"/>
      <c r="P174" s="208" t="s">
        <v>521</v>
      </c>
      <c r="Q174" s="276" t="s">
        <v>522</v>
      </c>
      <c r="R174" s="276" t="s">
        <v>525</v>
      </c>
      <c r="S174" s="276" t="s">
        <v>523</v>
      </c>
      <c r="T174" s="276" t="s">
        <v>524</v>
      </c>
    </row>
    <row r="175" spans="1:20" s="45" customFormat="1" ht="60" customHeight="1" x14ac:dyDescent="0.25">
      <c r="A175" s="154" t="s">
        <v>232</v>
      </c>
      <c r="B175" s="154" t="s">
        <v>233</v>
      </c>
      <c r="C175" s="154" t="s">
        <v>234</v>
      </c>
      <c r="D175" s="154" t="s">
        <v>235</v>
      </c>
      <c r="E175" s="154" t="s">
        <v>236</v>
      </c>
      <c r="F175" s="154" t="s">
        <v>237</v>
      </c>
      <c r="G175" s="155" t="s">
        <v>238</v>
      </c>
      <c r="H175" s="154" t="s">
        <v>137</v>
      </c>
      <c r="I175" s="153" t="s">
        <v>138</v>
      </c>
      <c r="J175" s="153" t="s">
        <v>139</v>
      </c>
      <c r="K175" s="153" t="s">
        <v>140</v>
      </c>
      <c r="L175" s="153" t="s">
        <v>844</v>
      </c>
      <c r="M175" s="153" t="s">
        <v>842</v>
      </c>
      <c r="N175" s="153" t="s">
        <v>843</v>
      </c>
      <c r="O175" s="153" t="s">
        <v>842</v>
      </c>
      <c r="P175" s="65" t="s">
        <v>10</v>
      </c>
      <c r="Q175" s="277"/>
      <c r="R175" s="277"/>
      <c r="S175" s="277"/>
      <c r="T175" s="277"/>
    </row>
    <row r="176" spans="1:20" ht="117" customHeight="1" x14ac:dyDescent="0.25">
      <c r="A176" s="396" t="s">
        <v>530</v>
      </c>
      <c r="B176" s="396" t="s">
        <v>531</v>
      </c>
      <c r="C176" s="152">
        <v>630000000</v>
      </c>
      <c r="D176" s="398" t="s">
        <v>532</v>
      </c>
      <c r="E176" s="115" t="s">
        <v>533</v>
      </c>
      <c r="F176" s="118" t="s">
        <v>534</v>
      </c>
      <c r="G176" s="112" t="s">
        <v>535</v>
      </c>
      <c r="H176" s="151">
        <v>0.5</v>
      </c>
      <c r="I176" s="57"/>
      <c r="J176" s="57"/>
      <c r="K176" s="57"/>
      <c r="L176" s="139">
        <f>(60/(37-1))*100</f>
        <v>166.66666666666669</v>
      </c>
      <c r="M176" s="115" t="s">
        <v>562</v>
      </c>
      <c r="N176" s="148">
        <v>1</v>
      </c>
      <c r="O176" s="230" t="s">
        <v>853</v>
      </c>
      <c r="P176" s="148">
        <v>1</v>
      </c>
      <c r="Q176" s="115"/>
      <c r="R176" s="235" t="s">
        <v>562</v>
      </c>
      <c r="S176" s="57"/>
      <c r="T176" s="57"/>
    </row>
    <row r="177" spans="1:20" ht="99" customHeight="1" x14ac:dyDescent="0.25">
      <c r="A177" s="396"/>
      <c r="B177" s="396"/>
      <c r="C177" s="142">
        <v>200000000</v>
      </c>
      <c r="D177" s="398"/>
      <c r="E177" s="141" t="s">
        <v>536</v>
      </c>
      <c r="F177" s="118" t="s">
        <v>534</v>
      </c>
      <c r="G177" s="50" t="s">
        <v>537</v>
      </c>
      <c r="H177" s="114">
        <v>2</v>
      </c>
      <c r="I177" s="57"/>
      <c r="J177" s="57"/>
      <c r="K177" s="57"/>
      <c r="L177" s="115">
        <v>2</v>
      </c>
      <c r="M177" s="115" t="s">
        <v>563</v>
      </c>
      <c r="N177" s="115">
        <v>2</v>
      </c>
      <c r="O177" s="230" t="s">
        <v>563</v>
      </c>
      <c r="P177" s="57">
        <v>2</v>
      </c>
      <c r="Q177" s="57"/>
      <c r="R177" s="235" t="s">
        <v>878</v>
      </c>
      <c r="S177" s="57"/>
      <c r="T177" s="57"/>
    </row>
    <row r="178" spans="1:20" ht="87.75" customHeight="1" x14ac:dyDescent="0.25">
      <c r="A178" s="396"/>
      <c r="B178" s="396"/>
      <c r="C178" s="142">
        <v>380000000</v>
      </c>
      <c r="D178" s="398"/>
      <c r="E178" s="141" t="s">
        <v>538</v>
      </c>
      <c r="F178" s="114" t="s">
        <v>539</v>
      </c>
      <c r="G178" s="50" t="s">
        <v>540</v>
      </c>
      <c r="H178" s="114">
        <v>5</v>
      </c>
      <c r="I178" s="57"/>
      <c r="J178" s="57"/>
      <c r="K178" s="57"/>
      <c r="L178" s="150">
        <v>0</v>
      </c>
      <c r="M178" s="149" t="s">
        <v>564</v>
      </c>
      <c r="N178" s="148">
        <v>0.5</v>
      </c>
      <c r="O178" s="147" t="s">
        <v>841</v>
      </c>
      <c r="P178" s="233">
        <v>0.8</v>
      </c>
      <c r="Q178" s="234" t="s">
        <v>879</v>
      </c>
      <c r="R178" s="235" t="s">
        <v>880</v>
      </c>
      <c r="S178" s="234" t="s">
        <v>881</v>
      </c>
      <c r="T178" s="234" t="s">
        <v>882</v>
      </c>
    </row>
    <row r="179" spans="1:20" ht="162" customHeight="1" x14ac:dyDescent="0.25">
      <c r="A179" s="397" t="s">
        <v>541</v>
      </c>
      <c r="B179" s="143" t="s">
        <v>531</v>
      </c>
      <c r="C179" s="142">
        <f>316419167-50000000</f>
        <v>266419167</v>
      </c>
      <c r="D179" s="398"/>
      <c r="E179" s="141" t="s">
        <v>542</v>
      </c>
      <c r="F179" s="114" t="s">
        <v>543</v>
      </c>
      <c r="G179" s="50" t="s">
        <v>544</v>
      </c>
      <c r="H179" s="75">
        <v>50</v>
      </c>
      <c r="I179" s="57"/>
      <c r="J179" s="57"/>
      <c r="K179" s="57"/>
      <c r="L179" s="115">
        <v>30</v>
      </c>
      <c r="M179" s="115" t="s">
        <v>565</v>
      </c>
      <c r="O179" s="138" t="s">
        <v>840</v>
      </c>
      <c r="P179" s="216" t="s">
        <v>885</v>
      </c>
      <c r="Q179" s="232" t="s">
        <v>886</v>
      </c>
      <c r="R179" s="235" t="s">
        <v>887</v>
      </c>
      <c r="S179" s="232" t="s">
        <v>888</v>
      </c>
      <c r="T179" s="57"/>
    </row>
    <row r="180" spans="1:20" ht="173.25" x14ac:dyDescent="0.25">
      <c r="A180" s="397"/>
      <c r="B180" s="143" t="s">
        <v>545</v>
      </c>
      <c r="C180" s="142">
        <v>308280000</v>
      </c>
      <c r="D180" s="398"/>
      <c r="E180" s="141" t="s">
        <v>546</v>
      </c>
      <c r="F180" s="114" t="s">
        <v>543</v>
      </c>
      <c r="G180" s="50" t="s">
        <v>547</v>
      </c>
      <c r="H180" s="114">
        <v>100</v>
      </c>
      <c r="I180" s="57"/>
      <c r="J180" s="57"/>
      <c r="K180" s="57"/>
      <c r="L180" s="115">
        <v>244</v>
      </c>
      <c r="M180" s="115" t="s">
        <v>566</v>
      </c>
      <c r="O180" s="231" t="s">
        <v>839</v>
      </c>
      <c r="P180" s="216">
        <v>100</v>
      </c>
      <c r="Q180" s="217" t="s">
        <v>889</v>
      </c>
      <c r="R180" s="235" t="s">
        <v>890</v>
      </c>
      <c r="S180" s="217" t="s">
        <v>891</v>
      </c>
      <c r="T180" s="57"/>
    </row>
    <row r="181" spans="1:20" ht="296.25" customHeight="1" x14ac:dyDescent="0.25">
      <c r="A181" s="397"/>
      <c r="B181" s="143" t="s">
        <v>548</v>
      </c>
      <c r="C181" s="142">
        <v>320000000</v>
      </c>
      <c r="D181" s="398"/>
      <c r="E181" s="141" t="s">
        <v>549</v>
      </c>
      <c r="F181" s="114" t="s">
        <v>543</v>
      </c>
      <c r="G181" s="50" t="s">
        <v>550</v>
      </c>
      <c r="H181" s="114">
        <v>2</v>
      </c>
      <c r="I181" s="57"/>
      <c r="J181" s="57"/>
      <c r="K181" s="57"/>
      <c r="L181" s="146" t="s">
        <v>560</v>
      </c>
      <c r="M181" s="115" t="s">
        <v>567</v>
      </c>
      <c r="O181" s="230" t="s">
        <v>838</v>
      </c>
      <c r="P181" s="235">
        <v>2</v>
      </c>
      <c r="Q181" s="235" t="s">
        <v>854</v>
      </c>
      <c r="R181" s="235" t="s">
        <v>855</v>
      </c>
      <c r="S181" s="235" t="s">
        <v>856</v>
      </c>
      <c r="T181" s="235" t="s">
        <v>857</v>
      </c>
    </row>
    <row r="182" spans="1:20" ht="189" x14ac:dyDescent="0.25">
      <c r="A182" s="397"/>
      <c r="B182" s="143" t="s">
        <v>531</v>
      </c>
      <c r="C182" s="142">
        <v>50000000</v>
      </c>
      <c r="D182" s="398"/>
      <c r="E182" s="141" t="s">
        <v>551</v>
      </c>
      <c r="F182" s="114" t="s">
        <v>543</v>
      </c>
      <c r="G182" s="50" t="s">
        <v>552</v>
      </c>
      <c r="H182" s="114">
        <v>1</v>
      </c>
      <c r="I182" s="57"/>
      <c r="J182" s="57"/>
      <c r="K182" s="57"/>
      <c r="L182" s="115">
        <v>0</v>
      </c>
      <c r="M182" s="115" t="s">
        <v>568</v>
      </c>
      <c r="N182" s="145">
        <v>0.5</v>
      </c>
      <c r="O182" s="138" t="s">
        <v>861</v>
      </c>
      <c r="P182" s="249">
        <v>1</v>
      </c>
      <c r="Q182" s="235" t="s">
        <v>858</v>
      </c>
      <c r="R182" s="235" t="s">
        <v>859</v>
      </c>
      <c r="S182" s="235" t="s">
        <v>860</v>
      </c>
      <c r="T182" s="235"/>
    </row>
    <row r="183" spans="1:20" ht="94.5" x14ac:dyDescent="0.25">
      <c r="A183" s="397"/>
      <c r="B183" s="141" t="s">
        <v>553</v>
      </c>
      <c r="C183" s="142">
        <v>30000000</v>
      </c>
      <c r="D183" s="398"/>
      <c r="E183" s="141" t="s">
        <v>554</v>
      </c>
      <c r="F183" s="114" t="s">
        <v>543</v>
      </c>
      <c r="G183" s="50" t="s">
        <v>555</v>
      </c>
      <c r="H183" s="114">
        <v>2</v>
      </c>
      <c r="I183" s="57"/>
      <c r="J183" s="57"/>
      <c r="K183" s="57"/>
      <c r="L183" s="115">
        <v>0</v>
      </c>
      <c r="M183" s="115" t="s">
        <v>837</v>
      </c>
      <c r="N183" s="145">
        <v>1</v>
      </c>
      <c r="O183" s="138" t="s">
        <v>836</v>
      </c>
      <c r="P183" s="236">
        <v>3</v>
      </c>
      <c r="Q183" s="237" t="s">
        <v>892</v>
      </c>
      <c r="R183" s="235" t="s">
        <v>893</v>
      </c>
      <c r="S183" s="232" t="s">
        <v>894</v>
      </c>
      <c r="T183" s="57"/>
    </row>
    <row r="184" spans="1:20" ht="163.5" customHeight="1" x14ac:dyDescent="0.25">
      <c r="A184" s="397"/>
      <c r="B184" s="143" t="s">
        <v>548</v>
      </c>
      <c r="C184" s="142">
        <v>130000000</v>
      </c>
      <c r="D184" s="398"/>
      <c r="E184" s="141" t="s">
        <v>556</v>
      </c>
      <c r="F184" s="114" t="s">
        <v>543</v>
      </c>
      <c r="G184" s="50" t="s">
        <v>557</v>
      </c>
      <c r="H184" s="114">
        <v>2</v>
      </c>
      <c r="I184" s="57"/>
      <c r="J184" s="57"/>
      <c r="K184" s="57"/>
      <c r="L184" s="115" t="s">
        <v>561</v>
      </c>
      <c r="M184" s="115" t="s">
        <v>569</v>
      </c>
      <c r="N184" s="145">
        <v>1</v>
      </c>
      <c r="O184" s="144" t="s">
        <v>835</v>
      </c>
      <c r="P184" s="216" t="s">
        <v>895</v>
      </c>
      <c r="Q184" s="232" t="s">
        <v>896</v>
      </c>
      <c r="R184" s="245" t="s">
        <v>897</v>
      </c>
      <c r="S184" s="232" t="s">
        <v>888</v>
      </c>
      <c r="T184" s="57"/>
    </row>
    <row r="185" spans="1:20" ht="195" x14ac:dyDescent="0.25">
      <c r="A185" s="141" t="s">
        <v>492</v>
      </c>
      <c r="B185" s="143" t="s">
        <v>834</v>
      </c>
      <c r="C185" s="142">
        <f>200000000+141720000</f>
        <v>341720000</v>
      </c>
      <c r="D185" s="398"/>
      <c r="E185" s="141" t="s">
        <v>558</v>
      </c>
      <c r="F185" s="114" t="s">
        <v>492</v>
      </c>
      <c r="G185" s="50" t="s">
        <v>559</v>
      </c>
      <c r="H185" s="140">
        <v>0.8</v>
      </c>
      <c r="I185" s="57"/>
      <c r="J185" s="57"/>
      <c r="K185" s="57"/>
      <c r="L185" s="139">
        <v>0.2</v>
      </c>
      <c r="M185" s="115" t="s">
        <v>833</v>
      </c>
      <c r="N185" s="248">
        <v>0.25</v>
      </c>
      <c r="O185" s="247" t="s">
        <v>832</v>
      </c>
      <c r="P185" s="250">
        <f>(3/3)</f>
        <v>1</v>
      </c>
      <c r="Q185" s="237" t="s">
        <v>986</v>
      </c>
      <c r="R185" s="246"/>
      <c r="S185" s="57"/>
      <c r="T185" s="57"/>
    </row>
    <row r="186" spans="1:20" customFormat="1" hidden="1" x14ac:dyDescent="0.25">
      <c r="A186" s="295" t="s">
        <v>831</v>
      </c>
      <c r="B186" s="296"/>
      <c r="C186" s="296"/>
      <c r="D186" s="296"/>
      <c r="E186" s="296"/>
      <c r="F186" s="296"/>
      <c r="G186" s="296"/>
      <c r="H186" s="296"/>
      <c r="I186" s="296"/>
      <c r="J186" s="296"/>
      <c r="K186" s="296"/>
    </row>
    <row r="187" spans="1:20" customFormat="1" ht="60" hidden="1" x14ac:dyDescent="0.25">
      <c r="A187" s="132" t="s">
        <v>0</v>
      </c>
      <c r="B187" s="131" t="s">
        <v>664</v>
      </c>
      <c r="C187" s="129" t="s">
        <v>495</v>
      </c>
      <c r="D187" s="130" t="s">
        <v>787</v>
      </c>
      <c r="E187" s="120" t="s">
        <v>830</v>
      </c>
      <c r="F187" s="130" t="s">
        <v>787</v>
      </c>
      <c r="G187" s="130" t="s">
        <v>829</v>
      </c>
      <c r="H187" s="125" t="s">
        <v>822</v>
      </c>
      <c r="I187" s="135"/>
      <c r="J187" s="135"/>
      <c r="K187" s="135"/>
    </row>
    <row r="188" spans="1:20" customFormat="1" ht="60" hidden="1" x14ac:dyDescent="0.25">
      <c r="A188" s="132" t="s">
        <v>0</v>
      </c>
      <c r="B188" s="131" t="s">
        <v>664</v>
      </c>
      <c r="C188" s="129" t="s">
        <v>495</v>
      </c>
      <c r="D188" s="130" t="s">
        <v>787</v>
      </c>
      <c r="E188" s="120" t="s">
        <v>828</v>
      </c>
      <c r="F188" s="130" t="s">
        <v>787</v>
      </c>
      <c r="G188" s="130" t="s">
        <v>827</v>
      </c>
      <c r="H188" s="125" t="s">
        <v>822</v>
      </c>
      <c r="I188" s="128"/>
      <c r="J188" s="128"/>
      <c r="K188" s="128"/>
    </row>
    <row r="189" spans="1:20" customFormat="1" ht="60" hidden="1" x14ac:dyDescent="0.25">
      <c r="A189" s="132" t="s">
        <v>0</v>
      </c>
      <c r="B189" s="131" t="s">
        <v>664</v>
      </c>
      <c r="C189" s="129" t="s">
        <v>495</v>
      </c>
      <c r="D189" s="130" t="s">
        <v>787</v>
      </c>
      <c r="E189" s="120" t="s">
        <v>826</v>
      </c>
      <c r="F189" s="130" t="s">
        <v>787</v>
      </c>
      <c r="G189" s="130" t="s">
        <v>825</v>
      </c>
      <c r="H189" s="125" t="s">
        <v>822</v>
      </c>
      <c r="I189" s="135"/>
      <c r="J189" s="135"/>
      <c r="K189" s="128"/>
    </row>
    <row r="190" spans="1:20" customFormat="1" ht="60" hidden="1" x14ac:dyDescent="0.25">
      <c r="A190" s="132" t="s">
        <v>0</v>
      </c>
      <c r="B190" s="131" t="s">
        <v>664</v>
      </c>
      <c r="C190" s="129" t="s">
        <v>495</v>
      </c>
      <c r="D190" s="130" t="s">
        <v>787</v>
      </c>
      <c r="E190" s="120" t="s">
        <v>824</v>
      </c>
      <c r="F190" s="130" t="s">
        <v>787</v>
      </c>
      <c r="G190" s="130" t="s">
        <v>823</v>
      </c>
      <c r="H190" s="125" t="s">
        <v>822</v>
      </c>
      <c r="I190" s="135"/>
      <c r="J190" s="135"/>
      <c r="K190" s="128"/>
    </row>
    <row r="191" spans="1:20" customFormat="1" ht="60" hidden="1" x14ac:dyDescent="0.25">
      <c r="A191" s="132" t="s">
        <v>0</v>
      </c>
      <c r="B191" s="131" t="s">
        <v>664</v>
      </c>
      <c r="C191" s="129" t="s">
        <v>495</v>
      </c>
      <c r="D191" s="130" t="s">
        <v>787</v>
      </c>
      <c r="E191" s="40" t="s">
        <v>821</v>
      </c>
      <c r="F191" s="130" t="s">
        <v>787</v>
      </c>
      <c r="G191" s="130" t="s">
        <v>820</v>
      </c>
      <c r="H191" s="125" t="s">
        <v>58</v>
      </c>
      <c r="I191" s="135"/>
      <c r="J191" s="135"/>
      <c r="K191" s="128"/>
    </row>
    <row r="192" spans="1:20" customFormat="1" ht="60" hidden="1" x14ac:dyDescent="0.25">
      <c r="A192" s="132" t="s">
        <v>0</v>
      </c>
      <c r="B192" s="131" t="s">
        <v>664</v>
      </c>
      <c r="C192" s="129" t="s">
        <v>495</v>
      </c>
      <c r="D192" s="130" t="s">
        <v>787</v>
      </c>
      <c r="E192" s="40" t="s">
        <v>819</v>
      </c>
      <c r="F192" s="130" t="s">
        <v>787</v>
      </c>
      <c r="G192" s="130" t="s">
        <v>818</v>
      </c>
      <c r="H192" s="125" t="s">
        <v>58</v>
      </c>
      <c r="I192" s="135"/>
      <c r="J192" s="135"/>
      <c r="K192" s="128"/>
    </row>
    <row r="193" spans="1:11" customFormat="1" ht="60" hidden="1" x14ac:dyDescent="0.25">
      <c r="A193" s="132" t="s">
        <v>0</v>
      </c>
      <c r="B193" s="131" t="s">
        <v>664</v>
      </c>
      <c r="C193" s="129" t="s">
        <v>495</v>
      </c>
      <c r="D193" s="130" t="s">
        <v>787</v>
      </c>
      <c r="E193" s="95" t="s">
        <v>61</v>
      </c>
      <c r="F193" s="130" t="s">
        <v>787</v>
      </c>
      <c r="G193" s="130" t="s">
        <v>817</v>
      </c>
      <c r="H193" s="125" t="s">
        <v>813</v>
      </c>
      <c r="I193" s="135"/>
      <c r="J193" s="135"/>
      <c r="K193" s="128"/>
    </row>
    <row r="194" spans="1:11" customFormat="1" ht="60" hidden="1" x14ac:dyDescent="0.25">
      <c r="A194" s="132" t="s">
        <v>0</v>
      </c>
      <c r="B194" s="131" t="s">
        <v>664</v>
      </c>
      <c r="C194" s="129" t="s">
        <v>495</v>
      </c>
      <c r="D194" s="130" t="s">
        <v>787</v>
      </c>
      <c r="E194" s="95" t="s">
        <v>60</v>
      </c>
      <c r="F194" s="130" t="s">
        <v>787</v>
      </c>
      <c r="G194" s="130" t="s">
        <v>816</v>
      </c>
      <c r="H194" s="125" t="s">
        <v>813</v>
      </c>
      <c r="I194" s="135"/>
      <c r="J194" s="135"/>
      <c r="K194" s="128"/>
    </row>
    <row r="195" spans="1:11" customFormat="1" ht="60" hidden="1" x14ac:dyDescent="0.25">
      <c r="A195" s="132" t="s">
        <v>0</v>
      </c>
      <c r="B195" s="131" t="s">
        <v>664</v>
      </c>
      <c r="C195" s="129" t="s">
        <v>495</v>
      </c>
      <c r="D195" s="130" t="s">
        <v>787</v>
      </c>
      <c r="E195" s="95" t="s">
        <v>815</v>
      </c>
      <c r="F195" s="130" t="s">
        <v>787</v>
      </c>
      <c r="G195" s="130" t="s">
        <v>814</v>
      </c>
      <c r="H195" s="125" t="s">
        <v>813</v>
      </c>
      <c r="I195" s="135"/>
      <c r="J195" s="135"/>
      <c r="K195" s="128"/>
    </row>
    <row r="196" spans="1:11" customFormat="1" ht="60" hidden="1" x14ac:dyDescent="0.25">
      <c r="A196" s="132" t="s">
        <v>0</v>
      </c>
      <c r="B196" s="131" t="s">
        <v>664</v>
      </c>
      <c r="C196" s="129" t="s">
        <v>495</v>
      </c>
      <c r="D196" s="130" t="s">
        <v>787</v>
      </c>
      <c r="E196" s="95" t="s">
        <v>812</v>
      </c>
      <c r="F196" s="130" t="s">
        <v>787</v>
      </c>
      <c r="G196" s="130" t="s">
        <v>811</v>
      </c>
      <c r="H196" s="125" t="s">
        <v>806</v>
      </c>
      <c r="I196" s="135"/>
      <c r="J196" s="135"/>
      <c r="K196" s="128"/>
    </row>
    <row r="197" spans="1:11" customFormat="1" ht="60" hidden="1" x14ac:dyDescent="0.25">
      <c r="A197" s="132" t="s">
        <v>0</v>
      </c>
      <c r="B197" s="131" t="s">
        <v>664</v>
      </c>
      <c r="C197" s="129" t="s">
        <v>495</v>
      </c>
      <c r="D197" s="130" t="s">
        <v>787</v>
      </c>
      <c r="E197" s="95" t="s">
        <v>810</v>
      </c>
      <c r="F197" s="130" t="s">
        <v>787</v>
      </c>
      <c r="G197" s="130" t="s">
        <v>809</v>
      </c>
      <c r="H197" s="125" t="s">
        <v>806</v>
      </c>
      <c r="I197" s="135"/>
      <c r="J197" s="135"/>
      <c r="K197" s="128"/>
    </row>
    <row r="198" spans="1:11" customFormat="1" ht="60" hidden="1" x14ac:dyDescent="0.25">
      <c r="A198" s="132" t="s">
        <v>0</v>
      </c>
      <c r="B198" s="131" t="s">
        <v>664</v>
      </c>
      <c r="C198" s="129" t="s">
        <v>495</v>
      </c>
      <c r="D198" s="130" t="s">
        <v>787</v>
      </c>
      <c r="E198" s="95" t="s">
        <v>808</v>
      </c>
      <c r="F198" s="130" t="s">
        <v>787</v>
      </c>
      <c r="G198" s="130" t="s">
        <v>807</v>
      </c>
      <c r="H198" s="125" t="s">
        <v>806</v>
      </c>
      <c r="I198" s="135"/>
      <c r="J198" s="135"/>
      <c r="K198" s="128"/>
    </row>
    <row r="199" spans="1:11" customFormat="1" ht="60" hidden="1" x14ac:dyDescent="0.25">
      <c r="A199" s="132" t="s">
        <v>0</v>
      </c>
      <c r="B199" s="131" t="s">
        <v>664</v>
      </c>
      <c r="C199" s="129" t="s">
        <v>495</v>
      </c>
      <c r="D199" s="130" t="s">
        <v>787</v>
      </c>
      <c r="E199" s="137" t="s">
        <v>65</v>
      </c>
      <c r="F199" s="130" t="s">
        <v>787</v>
      </c>
      <c r="G199" s="130" t="s">
        <v>805</v>
      </c>
      <c r="H199" s="125" t="s">
        <v>799</v>
      </c>
      <c r="I199" s="135"/>
      <c r="J199" s="135"/>
      <c r="K199" s="128"/>
    </row>
    <row r="200" spans="1:11" customFormat="1" ht="60" hidden="1" x14ac:dyDescent="0.25">
      <c r="A200" s="132" t="s">
        <v>0</v>
      </c>
      <c r="B200" s="131" t="s">
        <v>664</v>
      </c>
      <c r="C200" s="129" t="s">
        <v>495</v>
      </c>
      <c r="D200" s="130" t="s">
        <v>787</v>
      </c>
      <c r="E200" s="137" t="s">
        <v>804</v>
      </c>
      <c r="F200" s="130" t="s">
        <v>787</v>
      </c>
      <c r="G200" s="130" t="s">
        <v>803</v>
      </c>
      <c r="H200" s="125" t="s">
        <v>799</v>
      </c>
      <c r="I200" s="135"/>
      <c r="J200" s="135"/>
      <c r="K200" s="128"/>
    </row>
    <row r="201" spans="1:11" customFormat="1" ht="60" hidden="1" x14ac:dyDescent="0.25">
      <c r="A201" s="132" t="s">
        <v>0</v>
      </c>
      <c r="B201" s="131" t="s">
        <v>664</v>
      </c>
      <c r="C201" s="129" t="s">
        <v>495</v>
      </c>
      <c r="D201" s="130" t="s">
        <v>787</v>
      </c>
      <c r="E201" s="137" t="s">
        <v>802</v>
      </c>
      <c r="F201" s="130" t="s">
        <v>787</v>
      </c>
      <c r="G201" s="130" t="s">
        <v>801</v>
      </c>
      <c r="H201" s="125" t="s">
        <v>799</v>
      </c>
      <c r="I201" s="135"/>
      <c r="J201" s="135"/>
      <c r="K201" s="128"/>
    </row>
    <row r="202" spans="1:11" customFormat="1" ht="60" hidden="1" x14ac:dyDescent="0.25">
      <c r="A202" s="132" t="s">
        <v>0</v>
      </c>
      <c r="B202" s="131" t="s">
        <v>664</v>
      </c>
      <c r="C202" s="129" t="s">
        <v>495</v>
      </c>
      <c r="D202" s="130" t="s">
        <v>787</v>
      </c>
      <c r="E202" s="95" t="s">
        <v>64</v>
      </c>
      <c r="F202" s="130" t="s">
        <v>787</v>
      </c>
      <c r="G202" s="130" t="s">
        <v>800</v>
      </c>
      <c r="H202" s="125" t="s">
        <v>799</v>
      </c>
      <c r="I202" s="135"/>
      <c r="J202" s="135"/>
      <c r="K202" s="128"/>
    </row>
    <row r="203" spans="1:11" customFormat="1" ht="60" hidden="1" x14ac:dyDescent="0.25">
      <c r="A203" s="132" t="s">
        <v>0</v>
      </c>
      <c r="B203" s="131" t="s">
        <v>664</v>
      </c>
      <c r="C203" s="129" t="s">
        <v>495</v>
      </c>
      <c r="D203" s="130" t="s">
        <v>787</v>
      </c>
      <c r="E203" s="121" t="s">
        <v>798</v>
      </c>
      <c r="F203" s="130" t="s">
        <v>787</v>
      </c>
      <c r="G203" s="130" t="s">
        <v>797</v>
      </c>
      <c r="H203" s="125" t="s">
        <v>793</v>
      </c>
      <c r="I203" s="135"/>
      <c r="J203" s="135"/>
      <c r="K203" s="128"/>
    </row>
    <row r="204" spans="1:11" customFormat="1" ht="60" hidden="1" x14ac:dyDescent="0.25">
      <c r="A204" s="132" t="s">
        <v>0</v>
      </c>
      <c r="B204" s="131" t="s">
        <v>664</v>
      </c>
      <c r="C204" s="129" t="s">
        <v>495</v>
      </c>
      <c r="D204" s="130" t="s">
        <v>787</v>
      </c>
      <c r="E204" s="121" t="s">
        <v>796</v>
      </c>
      <c r="F204" s="130" t="s">
        <v>787</v>
      </c>
      <c r="G204" s="130" t="s">
        <v>795</v>
      </c>
      <c r="H204" s="125" t="s">
        <v>793</v>
      </c>
      <c r="I204" s="135"/>
      <c r="J204" s="135"/>
      <c r="K204" s="128"/>
    </row>
    <row r="205" spans="1:11" customFormat="1" ht="60" hidden="1" x14ac:dyDescent="0.25">
      <c r="A205" s="132" t="s">
        <v>0</v>
      </c>
      <c r="B205" s="131" t="s">
        <v>664</v>
      </c>
      <c r="C205" s="129" t="s">
        <v>495</v>
      </c>
      <c r="D205" s="130" t="s">
        <v>787</v>
      </c>
      <c r="E205" s="121" t="s">
        <v>62</v>
      </c>
      <c r="F205" s="130" t="s">
        <v>787</v>
      </c>
      <c r="G205" s="130" t="s">
        <v>794</v>
      </c>
      <c r="H205" s="125" t="s">
        <v>793</v>
      </c>
      <c r="I205" s="135"/>
      <c r="J205" s="135"/>
      <c r="K205" s="128"/>
    </row>
    <row r="206" spans="1:11" customFormat="1" ht="60" hidden="1" x14ac:dyDescent="0.25">
      <c r="A206" s="132" t="s">
        <v>0</v>
      </c>
      <c r="B206" s="131" t="s">
        <v>664</v>
      </c>
      <c r="C206" s="129" t="s">
        <v>495</v>
      </c>
      <c r="D206" s="130" t="s">
        <v>787</v>
      </c>
      <c r="E206" s="121" t="s">
        <v>792</v>
      </c>
      <c r="F206" s="130" t="s">
        <v>787</v>
      </c>
      <c r="G206" s="130" t="s">
        <v>791</v>
      </c>
      <c r="H206" s="125" t="s">
        <v>785</v>
      </c>
      <c r="I206" s="135"/>
      <c r="J206" s="135"/>
      <c r="K206" s="128"/>
    </row>
    <row r="207" spans="1:11" customFormat="1" ht="60" hidden="1" x14ac:dyDescent="0.25">
      <c r="A207" s="132" t="s">
        <v>0</v>
      </c>
      <c r="B207" s="131" t="s">
        <v>664</v>
      </c>
      <c r="C207" s="129" t="s">
        <v>495</v>
      </c>
      <c r="D207" s="130" t="s">
        <v>787</v>
      </c>
      <c r="E207" s="123" t="s">
        <v>790</v>
      </c>
      <c r="F207" s="130" t="s">
        <v>787</v>
      </c>
      <c r="G207" s="130" t="s">
        <v>789</v>
      </c>
      <c r="H207" s="125" t="s">
        <v>785</v>
      </c>
      <c r="I207" s="135"/>
      <c r="J207" s="135"/>
      <c r="K207" s="128"/>
    </row>
    <row r="208" spans="1:11" customFormat="1" ht="60" hidden="1" x14ac:dyDescent="0.25">
      <c r="A208" s="136" t="s">
        <v>0</v>
      </c>
      <c r="B208" s="131" t="s">
        <v>664</v>
      </c>
      <c r="C208" s="129" t="s">
        <v>495</v>
      </c>
      <c r="D208" s="130" t="s">
        <v>787</v>
      </c>
      <c r="E208" s="40" t="s">
        <v>788</v>
      </c>
      <c r="F208" s="112" t="s">
        <v>787</v>
      </c>
      <c r="G208" s="112" t="s">
        <v>786</v>
      </c>
      <c r="H208" s="125" t="s">
        <v>785</v>
      </c>
      <c r="I208" s="134"/>
      <c r="J208" s="134"/>
      <c r="K208" s="128"/>
    </row>
    <row r="209" spans="1:11" customFormat="1" ht="45" hidden="1" x14ac:dyDescent="0.25">
      <c r="A209" s="132" t="s">
        <v>22</v>
      </c>
      <c r="B209" s="131" t="s">
        <v>664</v>
      </c>
      <c r="C209" s="129" t="s">
        <v>495</v>
      </c>
      <c r="D209" s="119" t="s">
        <v>727</v>
      </c>
      <c r="E209" s="124" t="s">
        <v>784</v>
      </c>
      <c r="F209" s="130" t="s">
        <v>727</v>
      </c>
      <c r="G209" s="130" t="s">
        <v>783</v>
      </c>
      <c r="H209" s="125" t="s">
        <v>778</v>
      </c>
      <c r="I209" s="135"/>
      <c r="J209" s="135"/>
      <c r="K209" s="128"/>
    </row>
    <row r="210" spans="1:11" customFormat="1" ht="45" hidden="1" x14ac:dyDescent="0.25">
      <c r="A210" s="132" t="s">
        <v>22</v>
      </c>
      <c r="B210" s="131" t="s">
        <v>664</v>
      </c>
      <c r="C210" s="129" t="s">
        <v>495</v>
      </c>
      <c r="D210" s="119" t="s">
        <v>727</v>
      </c>
      <c r="E210" s="124" t="s">
        <v>782</v>
      </c>
      <c r="F210" s="130" t="s">
        <v>727</v>
      </c>
      <c r="G210" s="130" t="s">
        <v>781</v>
      </c>
      <c r="H210" s="125" t="s">
        <v>778</v>
      </c>
      <c r="I210" s="135"/>
      <c r="J210" s="135"/>
      <c r="K210" s="128"/>
    </row>
    <row r="211" spans="1:11" customFormat="1" ht="45" hidden="1" x14ac:dyDescent="0.25">
      <c r="A211" s="132" t="s">
        <v>22</v>
      </c>
      <c r="B211" s="131" t="s">
        <v>664</v>
      </c>
      <c r="C211" s="129" t="s">
        <v>495</v>
      </c>
      <c r="D211" s="119" t="s">
        <v>727</v>
      </c>
      <c r="E211" s="124" t="s">
        <v>780</v>
      </c>
      <c r="F211" s="130" t="s">
        <v>727</v>
      </c>
      <c r="G211" s="130" t="s">
        <v>779</v>
      </c>
      <c r="H211" s="125" t="s">
        <v>778</v>
      </c>
      <c r="I211" s="135"/>
      <c r="J211" s="135"/>
      <c r="K211" s="128"/>
    </row>
    <row r="212" spans="1:11" customFormat="1" ht="60" hidden="1" x14ac:dyDescent="0.25">
      <c r="A212" s="132" t="s">
        <v>22</v>
      </c>
      <c r="B212" s="131" t="s">
        <v>664</v>
      </c>
      <c r="C212" s="129" t="s">
        <v>495</v>
      </c>
      <c r="D212" s="119" t="s">
        <v>727</v>
      </c>
      <c r="E212" s="124" t="s">
        <v>777</v>
      </c>
      <c r="F212" s="130" t="s">
        <v>727</v>
      </c>
      <c r="G212" s="130" t="s">
        <v>776</v>
      </c>
      <c r="H212" s="125" t="s">
        <v>771</v>
      </c>
      <c r="I212" s="135"/>
      <c r="J212" s="135"/>
      <c r="K212" s="128"/>
    </row>
    <row r="213" spans="1:11" customFormat="1" ht="45" hidden="1" x14ac:dyDescent="0.25">
      <c r="A213" s="132" t="s">
        <v>22</v>
      </c>
      <c r="B213" s="131" t="s">
        <v>664</v>
      </c>
      <c r="C213" s="129" t="s">
        <v>495</v>
      </c>
      <c r="D213" s="119" t="s">
        <v>727</v>
      </c>
      <c r="E213" s="124" t="s">
        <v>775</v>
      </c>
      <c r="F213" s="130" t="s">
        <v>727</v>
      </c>
      <c r="G213" s="130" t="s">
        <v>774</v>
      </c>
      <c r="H213" s="125" t="s">
        <v>771</v>
      </c>
      <c r="I213" s="135"/>
      <c r="J213" s="135"/>
      <c r="K213" s="128"/>
    </row>
    <row r="214" spans="1:11" customFormat="1" ht="45" hidden="1" x14ac:dyDescent="0.25">
      <c r="A214" s="132" t="s">
        <v>22</v>
      </c>
      <c r="B214" s="131" t="s">
        <v>664</v>
      </c>
      <c r="C214" s="129" t="s">
        <v>495</v>
      </c>
      <c r="D214" s="119" t="s">
        <v>727</v>
      </c>
      <c r="E214" s="124" t="s">
        <v>773</v>
      </c>
      <c r="F214" s="130" t="s">
        <v>727</v>
      </c>
      <c r="G214" s="130" t="s">
        <v>772</v>
      </c>
      <c r="H214" s="125" t="s">
        <v>771</v>
      </c>
      <c r="I214" s="135"/>
      <c r="J214" s="135"/>
      <c r="K214" s="128"/>
    </row>
    <row r="215" spans="1:11" customFormat="1" ht="45" hidden="1" x14ac:dyDescent="0.25">
      <c r="A215" s="132" t="s">
        <v>22</v>
      </c>
      <c r="B215" s="131" t="s">
        <v>664</v>
      </c>
      <c r="C215" s="129" t="s">
        <v>495</v>
      </c>
      <c r="D215" s="119" t="s">
        <v>727</v>
      </c>
      <c r="E215" s="124" t="s">
        <v>770</v>
      </c>
      <c r="F215" s="130" t="s">
        <v>727</v>
      </c>
      <c r="G215" s="130" t="s">
        <v>733</v>
      </c>
      <c r="H215" s="125" t="s">
        <v>766</v>
      </c>
      <c r="I215" s="135"/>
      <c r="J215" s="135"/>
      <c r="K215" s="128"/>
    </row>
    <row r="216" spans="1:11" customFormat="1" ht="45" hidden="1" x14ac:dyDescent="0.25">
      <c r="A216" s="132" t="s">
        <v>22</v>
      </c>
      <c r="B216" s="131" t="s">
        <v>664</v>
      </c>
      <c r="C216" s="129" t="s">
        <v>495</v>
      </c>
      <c r="D216" s="119" t="s">
        <v>727</v>
      </c>
      <c r="E216" s="124" t="s">
        <v>769</v>
      </c>
      <c r="F216" s="130" t="s">
        <v>727</v>
      </c>
      <c r="G216" s="130" t="s">
        <v>768</v>
      </c>
      <c r="H216" s="125" t="s">
        <v>766</v>
      </c>
      <c r="I216" s="135"/>
      <c r="J216" s="135"/>
      <c r="K216" s="128"/>
    </row>
    <row r="217" spans="1:11" customFormat="1" ht="45" hidden="1" x14ac:dyDescent="0.25">
      <c r="A217" s="132" t="s">
        <v>22</v>
      </c>
      <c r="B217" s="131" t="s">
        <v>664</v>
      </c>
      <c r="C217" s="129" t="s">
        <v>495</v>
      </c>
      <c r="D217" s="119" t="s">
        <v>727</v>
      </c>
      <c r="E217" s="124" t="s">
        <v>738</v>
      </c>
      <c r="F217" s="130" t="s">
        <v>727</v>
      </c>
      <c r="G217" s="130" t="s">
        <v>729</v>
      </c>
      <c r="H217" s="125" t="s">
        <v>766</v>
      </c>
      <c r="I217" s="135"/>
      <c r="J217" s="135"/>
      <c r="K217" s="128"/>
    </row>
    <row r="218" spans="1:11" customFormat="1" ht="45" hidden="1" x14ac:dyDescent="0.25">
      <c r="A218" s="132" t="s">
        <v>22</v>
      </c>
      <c r="B218" s="131" t="s">
        <v>664</v>
      </c>
      <c r="C218" s="129" t="s">
        <v>495</v>
      </c>
      <c r="D218" s="119" t="s">
        <v>727</v>
      </c>
      <c r="E218" s="124" t="s">
        <v>737</v>
      </c>
      <c r="F218" s="130" t="s">
        <v>727</v>
      </c>
      <c r="G218" s="130" t="s">
        <v>767</v>
      </c>
      <c r="H218" s="125" t="s">
        <v>766</v>
      </c>
      <c r="I218" s="135"/>
      <c r="J218" s="135"/>
      <c r="K218" s="128"/>
    </row>
    <row r="219" spans="1:11" customFormat="1" ht="30" hidden="1" x14ac:dyDescent="0.25">
      <c r="A219" s="132" t="s">
        <v>22</v>
      </c>
      <c r="B219" s="131" t="s">
        <v>664</v>
      </c>
      <c r="C219" s="129" t="s">
        <v>495</v>
      </c>
      <c r="D219" s="119" t="s">
        <v>727</v>
      </c>
      <c r="E219" s="123" t="s">
        <v>76</v>
      </c>
      <c r="F219" s="130" t="s">
        <v>727</v>
      </c>
      <c r="G219" s="130" t="s">
        <v>765</v>
      </c>
      <c r="H219" s="125" t="s">
        <v>40</v>
      </c>
      <c r="I219" s="135"/>
      <c r="J219" s="135"/>
      <c r="K219" s="128"/>
    </row>
    <row r="220" spans="1:11" customFormat="1" ht="30" hidden="1" x14ac:dyDescent="0.25">
      <c r="A220" s="132" t="s">
        <v>22</v>
      </c>
      <c r="B220" s="131" t="s">
        <v>664</v>
      </c>
      <c r="C220" s="129" t="s">
        <v>495</v>
      </c>
      <c r="D220" s="119" t="s">
        <v>727</v>
      </c>
      <c r="E220" s="123" t="s">
        <v>82</v>
      </c>
      <c r="F220" s="130" t="s">
        <v>727</v>
      </c>
      <c r="G220" s="130" t="s">
        <v>764</v>
      </c>
      <c r="H220" s="125" t="s">
        <v>24</v>
      </c>
      <c r="I220" s="135"/>
      <c r="J220" s="135"/>
      <c r="K220" s="128"/>
    </row>
    <row r="221" spans="1:11" customFormat="1" ht="60" hidden="1" x14ac:dyDescent="0.25">
      <c r="A221" s="132" t="s">
        <v>22</v>
      </c>
      <c r="B221" s="131" t="s">
        <v>664</v>
      </c>
      <c r="C221" s="129" t="s">
        <v>495</v>
      </c>
      <c r="D221" s="119" t="s">
        <v>727</v>
      </c>
      <c r="E221" s="123" t="s">
        <v>763</v>
      </c>
      <c r="F221" s="130" t="s">
        <v>727</v>
      </c>
      <c r="G221" s="130" t="s">
        <v>762</v>
      </c>
      <c r="H221" s="125" t="s">
        <v>757</v>
      </c>
      <c r="I221" s="135"/>
      <c r="J221" s="135"/>
      <c r="K221" s="128"/>
    </row>
    <row r="222" spans="1:11" customFormat="1" ht="60" hidden="1" x14ac:dyDescent="0.25">
      <c r="A222" s="132" t="s">
        <v>22</v>
      </c>
      <c r="B222" s="131" t="s">
        <v>664</v>
      </c>
      <c r="C222" s="129" t="s">
        <v>495</v>
      </c>
      <c r="D222" s="119" t="s">
        <v>727</v>
      </c>
      <c r="E222" s="123" t="s">
        <v>761</v>
      </c>
      <c r="F222" s="130" t="s">
        <v>727</v>
      </c>
      <c r="G222" s="130" t="s">
        <v>760</v>
      </c>
      <c r="H222" s="125" t="s">
        <v>757</v>
      </c>
      <c r="I222" s="135"/>
      <c r="J222" s="135"/>
      <c r="K222" s="128"/>
    </row>
    <row r="223" spans="1:11" customFormat="1" ht="60" hidden="1" x14ac:dyDescent="0.25">
      <c r="A223" s="132" t="s">
        <v>22</v>
      </c>
      <c r="B223" s="131" t="s">
        <v>664</v>
      </c>
      <c r="C223" s="129" t="s">
        <v>495</v>
      </c>
      <c r="D223" s="119" t="s">
        <v>727</v>
      </c>
      <c r="E223" s="123" t="s">
        <v>759</v>
      </c>
      <c r="F223" s="130" t="s">
        <v>727</v>
      </c>
      <c r="G223" s="130" t="s">
        <v>758</v>
      </c>
      <c r="H223" s="125" t="s">
        <v>757</v>
      </c>
      <c r="I223" s="135"/>
      <c r="J223" s="135"/>
      <c r="K223" s="128"/>
    </row>
    <row r="224" spans="1:11" customFormat="1" ht="30" hidden="1" x14ac:dyDescent="0.25">
      <c r="A224" s="132" t="s">
        <v>22</v>
      </c>
      <c r="B224" s="131" t="s">
        <v>664</v>
      </c>
      <c r="C224" s="129" t="s">
        <v>495</v>
      </c>
      <c r="D224" s="119" t="s">
        <v>727</v>
      </c>
      <c r="E224" s="123" t="s">
        <v>80</v>
      </c>
      <c r="F224" s="130" t="s">
        <v>727</v>
      </c>
      <c r="G224" s="130" t="s">
        <v>756</v>
      </c>
      <c r="H224" s="123" t="s">
        <v>78</v>
      </c>
      <c r="I224" s="135"/>
      <c r="J224" s="135"/>
      <c r="K224" s="128"/>
    </row>
    <row r="225" spans="1:11" customFormat="1" ht="30" hidden="1" x14ac:dyDescent="0.25">
      <c r="A225" s="132" t="s">
        <v>22</v>
      </c>
      <c r="B225" s="131" t="s">
        <v>664</v>
      </c>
      <c r="C225" s="129" t="s">
        <v>495</v>
      </c>
      <c r="D225" s="119" t="s">
        <v>727</v>
      </c>
      <c r="E225" s="123" t="s">
        <v>101</v>
      </c>
      <c r="F225" s="130" t="s">
        <v>727</v>
      </c>
      <c r="G225" s="130" t="s">
        <v>755</v>
      </c>
      <c r="H225" s="123" t="s">
        <v>88</v>
      </c>
      <c r="I225" s="135"/>
      <c r="J225" s="135"/>
      <c r="K225" s="128"/>
    </row>
    <row r="226" spans="1:11" customFormat="1" ht="30" hidden="1" x14ac:dyDescent="0.25">
      <c r="A226" s="132" t="s">
        <v>22</v>
      </c>
      <c r="B226" s="131" t="s">
        <v>664</v>
      </c>
      <c r="C226" s="129" t="s">
        <v>495</v>
      </c>
      <c r="D226" s="119" t="s">
        <v>727</v>
      </c>
      <c r="E226" s="123" t="s">
        <v>84</v>
      </c>
      <c r="F226" s="130" t="s">
        <v>727</v>
      </c>
      <c r="G226" s="130" t="s">
        <v>754</v>
      </c>
      <c r="H226" s="123" t="s">
        <v>25</v>
      </c>
      <c r="I226" s="135"/>
      <c r="J226" s="135"/>
      <c r="K226" s="128"/>
    </row>
    <row r="227" spans="1:11" customFormat="1" ht="60" hidden="1" x14ac:dyDescent="0.25">
      <c r="A227" s="132" t="s">
        <v>22</v>
      </c>
      <c r="B227" s="131" t="s">
        <v>664</v>
      </c>
      <c r="C227" s="129" t="s">
        <v>495</v>
      </c>
      <c r="D227" s="119" t="s">
        <v>727</v>
      </c>
      <c r="E227" s="123" t="s">
        <v>753</v>
      </c>
      <c r="F227" s="130" t="s">
        <v>727</v>
      </c>
      <c r="G227" s="130" t="s">
        <v>752</v>
      </c>
      <c r="H227" s="125" t="s">
        <v>751</v>
      </c>
      <c r="I227" s="135"/>
      <c r="J227" s="135"/>
      <c r="K227" s="128"/>
    </row>
    <row r="228" spans="1:11" customFormat="1" ht="30" hidden="1" x14ac:dyDescent="0.25">
      <c r="A228" s="132" t="s">
        <v>22</v>
      </c>
      <c r="B228" s="131" t="s">
        <v>664</v>
      </c>
      <c r="C228" s="129" t="s">
        <v>495</v>
      </c>
      <c r="D228" s="119" t="s">
        <v>727</v>
      </c>
      <c r="E228" s="123" t="s">
        <v>74</v>
      </c>
      <c r="F228" s="130" t="s">
        <v>727</v>
      </c>
      <c r="G228" s="130" t="s">
        <v>750</v>
      </c>
      <c r="H228" s="125" t="s">
        <v>748</v>
      </c>
      <c r="I228" s="135"/>
      <c r="J228" s="135"/>
      <c r="K228" s="128"/>
    </row>
    <row r="229" spans="1:11" customFormat="1" ht="30" hidden="1" x14ac:dyDescent="0.25">
      <c r="A229" s="132" t="s">
        <v>22</v>
      </c>
      <c r="B229" s="131" t="s">
        <v>664</v>
      </c>
      <c r="C229" s="129" t="s">
        <v>495</v>
      </c>
      <c r="D229" s="119" t="s">
        <v>727</v>
      </c>
      <c r="E229" s="123" t="s">
        <v>75</v>
      </c>
      <c r="F229" s="130" t="s">
        <v>727</v>
      </c>
      <c r="G229" s="130" t="s">
        <v>749</v>
      </c>
      <c r="H229" s="125" t="s">
        <v>748</v>
      </c>
      <c r="I229" s="135"/>
      <c r="J229" s="135"/>
      <c r="K229" s="128"/>
    </row>
    <row r="230" spans="1:11" customFormat="1" ht="45" hidden="1" x14ac:dyDescent="0.25">
      <c r="A230" s="132" t="s">
        <v>22</v>
      </c>
      <c r="B230" s="131" t="s">
        <v>664</v>
      </c>
      <c r="C230" s="129" t="s">
        <v>495</v>
      </c>
      <c r="D230" s="119" t="s">
        <v>727</v>
      </c>
      <c r="E230" s="123" t="s">
        <v>99</v>
      </c>
      <c r="F230" s="130" t="s">
        <v>727</v>
      </c>
      <c r="G230" s="130" t="s">
        <v>747</v>
      </c>
      <c r="H230" s="125" t="s">
        <v>90</v>
      </c>
      <c r="I230" s="135"/>
      <c r="J230" s="135"/>
      <c r="K230" s="128"/>
    </row>
    <row r="231" spans="1:11" customFormat="1" ht="45" hidden="1" x14ac:dyDescent="0.25">
      <c r="A231" s="132" t="s">
        <v>22</v>
      </c>
      <c r="B231" s="131" t="s">
        <v>664</v>
      </c>
      <c r="C231" s="129" t="s">
        <v>495</v>
      </c>
      <c r="D231" s="119" t="s">
        <v>727</v>
      </c>
      <c r="E231" s="123" t="s">
        <v>92</v>
      </c>
      <c r="F231" s="130" t="s">
        <v>727</v>
      </c>
      <c r="G231" s="130" t="s">
        <v>733</v>
      </c>
      <c r="H231" s="125" t="s">
        <v>90</v>
      </c>
      <c r="I231" s="135"/>
      <c r="J231" s="135"/>
      <c r="K231" s="128"/>
    </row>
    <row r="232" spans="1:11" customFormat="1" ht="45" hidden="1" x14ac:dyDescent="0.25">
      <c r="A232" s="132" t="s">
        <v>22</v>
      </c>
      <c r="B232" s="131" t="s">
        <v>664</v>
      </c>
      <c r="C232" s="129" t="s">
        <v>495</v>
      </c>
      <c r="D232" s="119" t="s">
        <v>727</v>
      </c>
      <c r="E232" s="123" t="s">
        <v>93</v>
      </c>
      <c r="F232" s="130" t="s">
        <v>727</v>
      </c>
      <c r="G232" s="130" t="s">
        <v>746</v>
      </c>
      <c r="H232" s="125" t="s">
        <v>90</v>
      </c>
      <c r="I232" s="135"/>
      <c r="J232" s="135"/>
      <c r="K232" s="128"/>
    </row>
    <row r="233" spans="1:11" customFormat="1" ht="45" hidden="1" x14ac:dyDescent="0.25">
      <c r="A233" s="132" t="s">
        <v>22</v>
      </c>
      <c r="B233" s="131" t="s">
        <v>664</v>
      </c>
      <c r="C233" s="129" t="s">
        <v>495</v>
      </c>
      <c r="D233" s="119" t="s">
        <v>727</v>
      </c>
      <c r="E233" s="123" t="s">
        <v>100</v>
      </c>
      <c r="F233" s="130" t="s">
        <v>727</v>
      </c>
      <c r="G233" s="130" t="s">
        <v>745</v>
      </c>
      <c r="H233" s="125" t="s">
        <v>90</v>
      </c>
      <c r="I233" s="135"/>
      <c r="J233" s="135"/>
      <c r="K233" s="128"/>
    </row>
    <row r="234" spans="1:11" customFormat="1" ht="90" hidden="1" x14ac:dyDescent="0.25">
      <c r="A234" s="132" t="s">
        <v>22</v>
      </c>
      <c r="B234" s="131" t="s">
        <v>664</v>
      </c>
      <c r="C234" s="129" t="s">
        <v>495</v>
      </c>
      <c r="D234" s="119" t="s">
        <v>727</v>
      </c>
      <c r="E234" s="123" t="s">
        <v>94</v>
      </c>
      <c r="F234" s="130" t="s">
        <v>727</v>
      </c>
      <c r="G234" s="130" t="s">
        <v>744</v>
      </c>
      <c r="H234" s="125" t="s">
        <v>90</v>
      </c>
      <c r="I234" s="135"/>
      <c r="J234" s="135"/>
      <c r="K234" s="128"/>
    </row>
    <row r="235" spans="1:11" customFormat="1" ht="45" hidden="1" x14ac:dyDescent="0.25">
      <c r="A235" s="132" t="s">
        <v>22</v>
      </c>
      <c r="B235" s="131" t="s">
        <v>664</v>
      </c>
      <c r="C235" s="129" t="s">
        <v>495</v>
      </c>
      <c r="D235" s="119" t="s">
        <v>727</v>
      </c>
      <c r="E235" s="123" t="s">
        <v>95</v>
      </c>
      <c r="F235" s="130" t="s">
        <v>727</v>
      </c>
      <c r="G235" s="130" t="s">
        <v>699</v>
      </c>
      <c r="H235" s="125" t="s">
        <v>90</v>
      </c>
      <c r="I235" s="135"/>
      <c r="J235" s="135"/>
      <c r="K235" s="128"/>
    </row>
    <row r="236" spans="1:11" customFormat="1" ht="45" hidden="1" x14ac:dyDescent="0.25">
      <c r="A236" s="132" t="s">
        <v>22</v>
      </c>
      <c r="B236" s="131" t="s">
        <v>664</v>
      </c>
      <c r="C236" s="129" t="s">
        <v>495</v>
      </c>
      <c r="D236" s="119" t="s">
        <v>727</v>
      </c>
      <c r="E236" s="123" t="s">
        <v>96</v>
      </c>
      <c r="F236" s="130" t="s">
        <v>727</v>
      </c>
      <c r="G236" s="130" t="s">
        <v>699</v>
      </c>
      <c r="H236" s="125" t="s">
        <v>90</v>
      </c>
      <c r="I236" s="135"/>
      <c r="J236" s="135"/>
      <c r="K236" s="128"/>
    </row>
    <row r="237" spans="1:11" customFormat="1" ht="45" hidden="1" x14ac:dyDescent="0.25">
      <c r="A237" s="132" t="s">
        <v>22</v>
      </c>
      <c r="B237" s="131" t="s">
        <v>664</v>
      </c>
      <c r="C237" s="129" t="s">
        <v>495</v>
      </c>
      <c r="D237" s="119" t="s">
        <v>727</v>
      </c>
      <c r="E237" s="123" t="s">
        <v>97</v>
      </c>
      <c r="F237" s="130" t="s">
        <v>727</v>
      </c>
      <c r="G237" s="130" t="s">
        <v>743</v>
      </c>
      <c r="H237" s="125" t="s">
        <v>90</v>
      </c>
      <c r="I237" s="135"/>
      <c r="J237" s="135"/>
      <c r="K237" s="128"/>
    </row>
    <row r="238" spans="1:11" customFormat="1" ht="60" hidden="1" x14ac:dyDescent="0.25">
      <c r="A238" s="132" t="s">
        <v>22</v>
      </c>
      <c r="B238" s="131" t="s">
        <v>664</v>
      </c>
      <c r="C238" s="129" t="s">
        <v>495</v>
      </c>
      <c r="D238" s="119" t="s">
        <v>727</v>
      </c>
      <c r="E238" s="124" t="s">
        <v>742</v>
      </c>
      <c r="F238" s="130" t="s">
        <v>727</v>
      </c>
      <c r="G238" s="130" t="s">
        <v>741</v>
      </c>
      <c r="H238" s="125" t="s">
        <v>735</v>
      </c>
      <c r="I238" s="135"/>
      <c r="J238" s="135"/>
      <c r="K238" s="128"/>
    </row>
    <row r="239" spans="1:11" customFormat="1" ht="60" hidden="1" x14ac:dyDescent="0.25">
      <c r="A239" s="132" t="s">
        <v>22</v>
      </c>
      <c r="B239" s="131" t="s">
        <v>664</v>
      </c>
      <c r="C239" s="129" t="s">
        <v>495</v>
      </c>
      <c r="D239" s="119" t="s">
        <v>727</v>
      </c>
      <c r="E239" s="124" t="s">
        <v>740</v>
      </c>
      <c r="F239" s="130" t="s">
        <v>727</v>
      </c>
      <c r="G239" s="130" t="s">
        <v>739</v>
      </c>
      <c r="H239" s="125" t="s">
        <v>735</v>
      </c>
      <c r="I239" s="135"/>
      <c r="J239" s="135"/>
      <c r="K239" s="128"/>
    </row>
    <row r="240" spans="1:11" customFormat="1" ht="60" hidden="1" x14ac:dyDescent="0.25">
      <c r="A240" s="132" t="s">
        <v>22</v>
      </c>
      <c r="B240" s="131" t="s">
        <v>664</v>
      </c>
      <c r="C240" s="129" t="s">
        <v>495</v>
      </c>
      <c r="D240" s="119" t="s">
        <v>727</v>
      </c>
      <c r="E240" s="124" t="s">
        <v>738</v>
      </c>
      <c r="F240" s="130" t="s">
        <v>727</v>
      </c>
      <c r="G240" s="130" t="s">
        <v>729</v>
      </c>
      <c r="H240" s="125" t="s">
        <v>735</v>
      </c>
      <c r="I240" s="135"/>
      <c r="J240" s="135"/>
      <c r="K240" s="128"/>
    </row>
    <row r="241" spans="1:11" customFormat="1" ht="60" hidden="1" x14ac:dyDescent="0.25">
      <c r="A241" s="132" t="s">
        <v>22</v>
      </c>
      <c r="B241" s="131" t="s">
        <v>664</v>
      </c>
      <c r="C241" s="129" t="s">
        <v>495</v>
      </c>
      <c r="D241" s="119" t="s">
        <v>727</v>
      </c>
      <c r="E241" s="124" t="s">
        <v>737</v>
      </c>
      <c r="F241" s="130" t="s">
        <v>727</v>
      </c>
      <c r="G241" s="130" t="s">
        <v>736</v>
      </c>
      <c r="H241" s="125" t="s">
        <v>735</v>
      </c>
      <c r="I241" s="135"/>
      <c r="J241" s="135"/>
      <c r="K241" s="128"/>
    </row>
    <row r="242" spans="1:11" customFormat="1" ht="45" hidden="1" x14ac:dyDescent="0.25">
      <c r="A242" s="132" t="s">
        <v>22</v>
      </c>
      <c r="B242" s="131" t="s">
        <v>664</v>
      </c>
      <c r="C242" s="129" t="s">
        <v>495</v>
      </c>
      <c r="D242" s="119" t="s">
        <v>727</v>
      </c>
      <c r="E242" s="123" t="s">
        <v>734</v>
      </c>
      <c r="F242" s="130" t="s">
        <v>727</v>
      </c>
      <c r="G242" s="130" t="s">
        <v>733</v>
      </c>
      <c r="H242" s="125" t="s">
        <v>725</v>
      </c>
      <c r="I242" s="135"/>
      <c r="J242" s="135"/>
      <c r="K242" s="128"/>
    </row>
    <row r="243" spans="1:11" customFormat="1" ht="45" hidden="1" x14ac:dyDescent="0.25">
      <c r="A243" s="132" t="s">
        <v>22</v>
      </c>
      <c r="B243" s="131" t="s">
        <v>664</v>
      </c>
      <c r="C243" s="129" t="s">
        <v>495</v>
      </c>
      <c r="D243" s="119" t="s">
        <v>727</v>
      </c>
      <c r="E243" s="123" t="s">
        <v>732</v>
      </c>
      <c r="F243" s="130" t="s">
        <v>727</v>
      </c>
      <c r="G243" s="130" t="s">
        <v>731</v>
      </c>
      <c r="H243" s="125" t="s">
        <v>725</v>
      </c>
      <c r="I243" s="135"/>
      <c r="J243" s="135"/>
      <c r="K243" s="128"/>
    </row>
    <row r="244" spans="1:11" customFormat="1" ht="45" hidden="1" x14ac:dyDescent="0.25">
      <c r="A244" s="132" t="s">
        <v>22</v>
      </c>
      <c r="B244" s="131" t="s">
        <v>664</v>
      </c>
      <c r="C244" s="129" t="s">
        <v>495</v>
      </c>
      <c r="D244" s="119" t="s">
        <v>727</v>
      </c>
      <c r="E244" s="123" t="s">
        <v>730</v>
      </c>
      <c r="F244" s="130" t="s">
        <v>727</v>
      </c>
      <c r="G244" s="130" t="s">
        <v>729</v>
      </c>
      <c r="H244" s="125" t="s">
        <v>725</v>
      </c>
      <c r="I244" s="135"/>
      <c r="J244" s="135"/>
      <c r="K244" s="128"/>
    </row>
    <row r="245" spans="1:11" customFormat="1" ht="45" hidden="1" x14ac:dyDescent="0.25">
      <c r="A245" s="132" t="s">
        <v>22</v>
      </c>
      <c r="B245" s="131" t="s">
        <v>664</v>
      </c>
      <c r="C245" s="129" t="s">
        <v>495</v>
      </c>
      <c r="D245" s="119" t="s">
        <v>727</v>
      </c>
      <c r="E245" s="123" t="s">
        <v>728</v>
      </c>
      <c r="F245" s="130" t="s">
        <v>727</v>
      </c>
      <c r="G245" s="130" t="s">
        <v>726</v>
      </c>
      <c r="H245" s="125" t="s">
        <v>725</v>
      </c>
      <c r="I245" s="135"/>
      <c r="J245" s="135"/>
      <c r="K245" s="128"/>
    </row>
    <row r="246" spans="1:11" customFormat="1" ht="30" hidden="1" x14ac:dyDescent="0.25">
      <c r="A246" s="132" t="s">
        <v>26</v>
      </c>
      <c r="B246" s="131" t="s">
        <v>664</v>
      </c>
      <c r="C246" s="129" t="s">
        <v>495</v>
      </c>
      <c r="D246" s="119" t="s">
        <v>683</v>
      </c>
      <c r="E246" s="124" t="s">
        <v>724</v>
      </c>
      <c r="F246" s="130" t="s">
        <v>691</v>
      </c>
      <c r="G246" s="130" t="s">
        <v>710</v>
      </c>
      <c r="H246" s="125" t="s">
        <v>718</v>
      </c>
      <c r="I246" s="135"/>
      <c r="J246" s="135"/>
      <c r="K246" s="128"/>
    </row>
    <row r="247" spans="1:11" customFormat="1" ht="90" hidden="1" x14ac:dyDescent="0.25">
      <c r="A247" s="132" t="s">
        <v>26</v>
      </c>
      <c r="B247" s="131" t="s">
        <v>664</v>
      </c>
      <c r="C247" s="129" t="s">
        <v>495</v>
      </c>
      <c r="D247" s="119" t="s">
        <v>683</v>
      </c>
      <c r="E247" s="124" t="s">
        <v>723</v>
      </c>
      <c r="F247" s="130" t="s">
        <v>691</v>
      </c>
      <c r="G247" s="130" t="s">
        <v>722</v>
      </c>
      <c r="H247" s="125" t="s">
        <v>718</v>
      </c>
      <c r="I247" s="135"/>
      <c r="J247" s="135"/>
      <c r="K247" s="128"/>
    </row>
    <row r="248" spans="1:11" customFormat="1" ht="75" hidden="1" x14ac:dyDescent="0.25">
      <c r="A248" s="132" t="s">
        <v>26</v>
      </c>
      <c r="B248" s="131" t="s">
        <v>664</v>
      </c>
      <c r="C248" s="129" t="s">
        <v>495</v>
      </c>
      <c r="D248" s="119" t="s">
        <v>683</v>
      </c>
      <c r="E248" s="124" t="s">
        <v>721</v>
      </c>
      <c r="F248" s="130" t="s">
        <v>720</v>
      </c>
      <c r="G248" s="130" t="s">
        <v>719</v>
      </c>
      <c r="H248" s="125" t="s">
        <v>718</v>
      </c>
      <c r="I248" s="135"/>
      <c r="J248" s="135"/>
      <c r="K248" s="128"/>
    </row>
    <row r="249" spans="1:11" customFormat="1" ht="45" hidden="1" x14ac:dyDescent="0.25">
      <c r="A249" s="132" t="s">
        <v>26</v>
      </c>
      <c r="B249" s="131" t="s">
        <v>664</v>
      </c>
      <c r="C249" s="129" t="s">
        <v>495</v>
      </c>
      <c r="D249" s="119" t="s">
        <v>683</v>
      </c>
      <c r="E249" s="124" t="s">
        <v>717</v>
      </c>
      <c r="F249" s="130" t="s">
        <v>691</v>
      </c>
      <c r="G249" s="130" t="s">
        <v>716</v>
      </c>
      <c r="H249" s="123" t="s">
        <v>715</v>
      </c>
      <c r="I249" s="135"/>
      <c r="J249" s="135"/>
      <c r="K249" s="128"/>
    </row>
    <row r="250" spans="1:11" customFormat="1" ht="75" hidden="1" x14ac:dyDescent="0.25">
      <c r="A250" s="132" t="s">
        <v>26</v>
      </c>
      <c r="B250" s="131" t="s">
        <v>664</v>
      </c>
      <c r="C250" s="129" t="s">
        <v>495</v>
      </c>
      <c r="D250" s="119" t="s">
        <v>683</v>
      </c>
      <c r="E250" s="124" t="s">
        <v>714</v>
      </c>
      <c r="F250" s="130" t="s">
        <v>691</v>
      </c>
      <c r="G250" s="130" t="s">
        <v>713</v>
      </c>
      <c r="H250" s="123" t="s">
        <v>712</v>
      </c>
      <c r="I250" s="135"/>
      <c r="J250" s="135"/>
      <c r="K250" s="128"/>
    </row>
    <row r="251" spans="1:11" customFormat="1" ht="30" hidden="1" x14ac:dyDescent="0.25">
      <c r="A251" s="132" t="s">
        <v>26</v>
      </c>
      <c r="B251" s="131" t="s">
        <v>664</v>
      </c>
      <c r="C251" s="129" t="s">
        <v>495</v>
      </c>
      <c r="D251" s="119" t="s">
        <v>683</v>
      </c>
      <c r="E251" s="124" t="s">
        <v>711</v>
      </c>
      <c r="F251" s="130" t="s">
        <v>691</v>
      </c>
      <c r="G251" s="130" t="s">
        <v>710</v>
      </c>
      <c r="H251" s="125" t="s">
        <v>706</v>
      </c>
      <c r="I251" s="135"/>
      <c r="J251" s="135"/>
      <c r="K251" s="128"/>
    </row>
    <row r="252" spans="1:11" customFormat="1" ht="30" hidden="1" x14ac:dyDescent="0.25">
      <c r="A252" s="132" t="s">
        <v>26</v>
      </c>
      <c r="B252" s="131" t="s">
        <v>664</v>
      </c>
      <c r="C252" s="129" t="s">
        <v>495</v>
      </c>
      <c r="D252" s="119" t="s">
        <v>683</v>
      </c>
      <c r="E252" s="124" t="s">
        <v>709</v>
      </c>
      <c r="F252" s="130" t="s">
        <v>691</v>
      </c>
      <c r="G252" s="130" t="s">
        <v>708</v>
      </c>
      <c r="H252" s="125" t="s">
        <v>706</v>
      </c>
      <c r="I252" s="135"/>
      <c r="J252" s="135"/>
      <c r="K252" s="128"/>
    </row>
    <row r="253" spans="1:11" customFormat="1" ht="120" hidden="1" x14ac:dyDescent="0.25">
      <c r="A253" s="132" t="s">
        <v>26</v>
      </c>
      <c r="B253" s="131" t="s">
        <v>664</v>
      </c>
      <c r="C253" s="129" t="s">
        <v>495</v>
      </c>
      <c r="D253" s="119" t="s">
        <v>683</v>
      </c>
      <c r="E253" s="124" t="s">
        <v>707</v>
      </c>
      <c r="F253" s="130" t="s">
        <v>691</v>
      </c>
      <c r="G253" s="130" t="s">
        <v>680</v>
      </c>
      <c r="H253" s="125" t="s">
        <v>706</v>
      </c>
      <c r="I253" s="135"/>
      <c r="J253" s="135"/>
      <c r="K253" s="128"/>
    </row>
    <row r="254" spans="1:11" customFormat="1" ht="30" hidden="1" x14ac:dyDescent="0.25">
      <c r="A254" s="132" t="s">
        <v>26</v>
      </c>
      <c r="B254" s="131" t="s">
        <v>664</v>
      </c>
      <c r="C254" s="129" t="s">
        <v>495</v>
      </c>
      <c r="D254" s="119" t="s">
        <v>683</v>
      </c>
      <c r="E254" s="124" t="s">
        <v>705</v>
      </c>
      <c r="F254" s="130" t="s">
        <v>691</v>
      </c>
      <c r="G254" s="130" t="s">
        <v>680</v>
      </c>
      <c r="H254" s="125" t="s">
        <v>696</v>
      </c>
      <c r="I254" s="135"/>
      <c r="J254" s="135"/>
      <c r="K254" s="128"/>
    </row>
    <row r="255" spans="1:11" customFormat="1" ht="30" hidden="1" x14ac:dyDescent="0.25">
      <c r="A255" s="132" t="s">
        <v>26</v>
      </c>
      <c r="B255" s="131" t="s">
        <v>664</v>
      </c>
      <c r="C255" s="129" t="s">
        <v>495</v>
      </c>
      <c r="D255" s="119" t="s">
        <v>683</v>
      </c>
      <c r="E255" s="124" t="s">
        <v>704</v>
      </c>
      <c r="F255" s="130" t="s">
        <v>691</v>
      </c>
      <c r="G255" s="130" t="s">
        <v>703</v>
      </c>
      <c r="H255" s="125" t="s">
        <v>696</v>
      </c>
      <c r="I255" s="135"/>
      <c r="J255" s="135"/>
      <c r="K255" s="128"/>
    </row>
    <row r="256" spans="1:11" customFormat="1" ht="30" hidden="1" x14ac:dyDescent="0.25">
      <c r="A256" s="132" t="s">
        <v>26</v>
      </c>
      <c r="B256" s="131" t="s">
        <v>664</v>
      </c>
      <c r="C256" s="129" t="s">
        <v>495</v>
      </c>
      <c r="D256" s="119" t="s">
        <v>683</v>
      </c>
      <c r="E256" s="124" t="s">
        <v>702</v>
      </c>
      <c r="F256" s="130" t="s">
        <v>691</v>
      </c>
      <c r="G256" s="130" t="s">
        <v>701</v>
      </c>
      <c r="H256" s="125" t="s">
        <v>696</v>
      </c>
      <c r="I256" s="135"/>
      <c r="J256" s="135"/>
      <c r="K256" s="128"/>
    </row>
    <row r="257" spans="1:11" customFormat="1" ht="30" hidden="1" x14ac:dyDescent="0.25">
      <c r="A257" s="132" t="s">
        <v>26</v>
      </c>
      <c r="B257" s="131" t="s">
        <v>664</v>
      </c>
      <c r="C257" s="129" t="s">
        <v>495</v>
      </c>
      <c r="D257" s="119" t="s">
        <v>683</v>
      </c>
      <c r="E257" s="124" t="s">
        <v>700</v>
      </c>
      <c r="F257" s="130" t="s">
        <v>691</v>
      </c>
      <c r="G257" s="130" t="s">
        <v>699</v>
      </c>
      <c r="H257" s="125" t="s">
        <v>696</v>
      </c>
      <c r="I257" s="135"/>
      <c r="J257" s="135"/>
      <c r="K257" s="128"/>
    </row>
    <row r="258" spans="1:11" customFormat="1" ht="30" hidden="1" x14ac:dyDescent="0.25">
      <c r="A258" s="132" t="s">
        <v>26</v>
      </c>
      <c r="B258" s="131" t="s">
        <v>664</v>
      </c>
      <c r="C258" s="129" t="s">
        <v>495</v>
      </c>
      <c r="D258" s="119" t="s">
        <v>683</v>
      </c>
      <c r="E258" s="124" t="s">
        <v>698</v>
      </c>
      <c r="F258" s="130" t="s">
        <v>691</v>
      </c>
      <c r="G258" s="130" t="s">
        <v>697</v>
      </c>
      <c r="H258" s="125" t="s">
        <v>696</v>
      </c>
      <c r="I258" s="135"/>
      <c r="J258" s="135"/>
      <c r="K258" s="128"/>
    </row>
    <row r="259" spans="1:11" customFormat="1" ht="30" hidden="1" x14ac:dyDescent="0.25">
      <c r="A259" s="132" t="s">
        <v>26</v>
      </c>
      <c r="B259" s="131" t="s">
        <v>664</v>
      </c>
      <c r="C259" s="129" t="s">
        <v>495</v>
      </c>
      <c r="D259" s="119" t="s">
        <v>683</v>
      </c>
      <c r="E259" s="124" t="s">
        <v>695</v>
      </c>
      <c r="F259" s="130" t="s">
        <v>691</v>
      </c>
      <c r="G259" s="130" t="s">
        <v>694</v>
      </c>
      <c r="H259" s="123" t="s">
        <v>693</v>
      </c>
      <c r="I259" s="135"/>
      <c r="J259" s="135"/>
      <c r="K259" s="128"/>
    </row>
    <row r="260" spans="1:11" customFormat="1" ht="45" hidden="1" x14ac:dyDescent="0.25">
      <c r="A260" s="132" t="s">
        <v>26</v>
      </c>
      <c r="B260" s="131" t="s">
        <v>664</v>
      </c>
      <c r="C260" s="129" t="s">
        <v>495</v>
      </c>
      <c r="D260" s="119" t="s">
        <v>683</v>
      </c>
      <c r="E260" s="124" t="s">
        <v>692</v>
      </c>
      <c r="F260" s="130" t="s">
        <v>691</v>
      </c>
      <c r="G260" s="130" t="s">
        <v>690</v>
      </c>
      <c r="H260" s="123" t="s">
        <v>689</v>
      </c>
      <c r="I260" s="135"/>
      <c r="J260" s="135"/>
      <c r="K260" s="128"/>
    </row>
    <row r="261" spans="1:11" customFormat="1" ht="30" hidden="1" x14ac:dyDescent="0.25">
      <c r="A261" s="132" t="s">
        <v>26</v>
      </c>
      <c r="B261" s="131" t="s">
        <v>664</v>
      </c>
      <c r="C261" s="129" t="s">
        <v>495</v>
      </c>
      <c r="D261" s="119" t="s">
        <v>683</v>
      </c>
      <c r="E261" s="124" t="s">
        <v>688</v>
      </c>
      <c r="F261" s="130" t="s">
        <v>681</v>
      </c>
      <c r="G261" s="130" t="s">
        <v>687</v>
      </c>
      <c r="H261" s="125" t="s">
        <v>56</v>
      </c>
      <c r="I261" s="135"/>
      <c r="J261" s="135"/>
      <c r="K261" s="128"/>
    </row>
    <row r="262" spans="1:11" customFormat="1" ht="45" hidden="1" x14ac:dyDescent="0.25">
      <c r="A262" s="132" t="s">
        <v>26</v>
      </c>
      <c r="B262" s="131" t="s">
        <v>664</v>
      </c>
      <c r="C262" s="129" t="s">
        <v>495</v>
      </c>
      <c r="D262" s="119" t="s">
        <v>683</v>
      </c>
      <c r="E262" s="123" t="s">
        <v>686</v>
      </c>
      <c r="F262" s="130" t="s">
        <v>685</v>
      </c>
      <c r="G262" s="130" t="s">
        <v>684</v>
      </c>
      <c r="H262" s="125" t="s">
        <v>56</v>
      </c>
      <c r="I262" s="135"/>
      <c r="J262" s="135"/>
      <c r="K262" s="128"/>
    </row>
    <row r="263" spans="1:11" customFormat="1" ht="30" hidden="1" x14ac:dyDescent="0.25">
      <c r="A263" s="132" t="s">
        <v>26</v>
      </c>
      <c r="B263" s="131" t="s">
        <v>664</v>
      </c>
      <c r="C263" s="129" t="s">
        <v>495</v>
      </c>
      <c r="D263" s="119" t="s">
        <v>683</v>
      </c>
      <c r="E263" s="123" t="s">
        <v>682</v>
      </c>
      <c r="F263" s="130" t="s">
        <v>681</v>
      </c>
      <c r="G263" s="130" t="s">
        <v>680</v>
      </c>
      <c r="H263" s="125" t="s">
        <v>56</v>
      </c>
      <c r="I263" s="135"/>
      <c r="J263" s="135"/>
      <c r="K263" s="128"/>
    </row>
    <row r="264" spans="1:11" customFormat="1" ht="60" hidden="1" x14ac:dyDescent="0.25">
      <c r="A264" s="132" t="s">
        <v>29</v>
      </c>
      <c r="B264" s="131" t="s">
        <v>664</v>
      </c>
      <c r="C264" s="129" t="s">
        <v>495</v>
      </c>
      <c r="D264" s="119" t="s">
        <v>663</v>
      </c>
      <c r="E264" s="123" t="s">
        <v>110</v>
      </c>
      <c r="F264" s="130" t="s">
        <v>663</v>
      </c>
      <c r="G264" s="130" t="s">
        <v>679</v>
      </c>
      <c r="H264" s="125" t="s">
        <v>676</v>
      </c>
      <c r="I264" s="135"/>
      <c r="J264" s="135"/>
      <c r="K264" s="128"/>
    </row>
    <row r="265" spans="1:11" customFormat="1" ht="60" hidden="1" x14ac:dyDescent="0.25">
      <c r="A265" s="132" t="s">
        <v>29</v>
      </c>
      <c r="B265" s="131" t="s">
        <v>664</v>
      </c>
      <c r="C265" s="129" t="s">
        <v>495</v>
      </c>
      <c r="D265" s="119" t="s">
        <v>663</v>
      </c>
      <c r="E265" s="123" t="s">
        <v>678</v>
      </c>
      <c r="F265" s="130" t="s">
        <v>663</v>
      </c>
      <c r="G265" s="130" t="s">
        <v>677</v>
      </c>
      <c r="H265" s="125" t="s">
        <v>676</v>
      </c>
      <c r="I265" s="135"/>
      <c r="J265" s="135"/>
      <c r="K265" s="128"/>
    </row>
    <row r="266" spans="1:11" customFormat="1" ht="30" hidden="1" x14ac:dyDescent="0.25">
      <c r="A266" s="132" t="s">
        <v>29</v>
      </c>
      <c r="B266" s="131" t="s">
        <v>664</v>
      </c>
      <c r="C266" s="129" t="s">
        <v>495</v>
      </c>
      <c r="D266" s="119" t="s">
        <v>663</v>
      </c>
      <c r="E266" s="36" t="s">
        <v>675</v>
      </c>
      <c r="F266" s="130" t="s">
        <v>663</v>
      </c>
      <c r="G266" s="112" t="s">
        <v>674</v>
      </c>
      <c r="H266" s="133" t="s">
        <v>673</v>
      </c>
      <c r="I266" s="134"/>
      <c r="J266" s="134"/>
      <c r="K266" s="128"/>
    </row>
    <row r="267" spans="1:11" customFormat="1" ht="30" hidden="1" x14ac:dyDescent="0.25">
      <c r="A267" s="132" t="s">
        <v>29</v>
      </c>
      <c r="B267" s="131" t="s">
        <v>664</v>
      </c>
      <c r="C267" s="129" t="s">
        <v>495</v>
      </c>
      <c r="D267" s="119" t="s">
        <v>663</v>
      </c>
      <c r="E267" s="36" t="s">
        <v>124</v>
      </c>
      <c r="F267" s="130" t="s">
        <v>663</v>
      </c>
      <c r="G267" s="112" t="s">
        <v>672</v>
      </c>
      <c r="H267" s="133" t="s">
        <v>671</v>
      </c>
      <c r="I267" s="128"/>
      <c r="J267" s="128"/>
      <c r="K267" s="128"/>
    </row>
    <row r="268" spans="1:11" customFormat="1" ht="45" hidden="1" x14ac:dyDescent="0.25">
      <c r="A268" s="132" t="s">
        <v>29</v>
      </c>
      <c r="B268" s="131" t="s">
        <v>664</v>
      </c>
      <c r="C268" s="129" t="s">
        <v>495</v>
      </c>
      <c r="D268" s="119" t="s">
        <v>663</v>
      </c>
      <c r="E268" s="36" t="s">
        <v>127</v>
      </c>
      <c r="F268" s="130" t="s">
        <v>663</v>
      </c>
      <c r="G268" s="112" t="s">
        <v>670</v>
      </c>
      <c r="H268" s="133" t="s">
        <v>669</v>
      </c>
      <c r="I268" s="128"/>
      <c r="J268" s="128"/>
      <c r="K268" s="128"/>
    </row>
    <row r="269" spans="1:11" customFormat="1" ht="30" hidden="1" x14ac:dyDescent="0.25">
      <c r="A269" s="132" t="s">
        <v>29</v>
      </c>
      <c r="B269" s="131" t="s">
        <v>664</v>
      </c>
      <c r="C269" s="129" t="s">
        <v>495</v>
      </c>
      <c r="D269" s="119" t="s">
        <v>663</v>
      </c>
      <c r="E269" s="36" t="s">
        <v>121</v>
      </c>
      <c r="F269" s="130" t="s">
        <v>663</v>
      </c>
      <c r="G269" s="112" t="s">
        <v>668</v>
      </c>
      <c r="H269" s="133" t="s">
        <v>667</v>
      </c>
      <c r="I269" s="128"/>
      <c r="J269" s="128"/>
      <c r="K269" s="128"/>
    </row>
    <row r="270" spans="1:11" customFormat="1" ht="30" hidden="1" x14ac:dyDescent="0.25">
      <c r="A270" s="132" t="s">
        <v>29</v>
      </c>
      <c r="B270" s="131" t="s">
        <v>664</v>
      </c>
      <c r="C270" s="129" t="s">
        <v>495</v>
      </c>
      <c r="D270" s="119" t="s">
        <v>663</v>
      </c>
      <c r="E270" s="36" t="s">
        <v>129</v>
      </c>
      <c r="F270" s="130" t="s">
        <v>663</v>
      </c>
      <c r="G270" s="112" t="s">
        <v>666</v>
      </c>
      <c r="H270" s="36" t="s">
        <v>665</v>
      </c>
      <c r="I270" s="128"/>
      <c r="J270" s="128"/>
      <c r="K270" s="128"/>
    </row>
    <row r="271" spans="1:11" customFormat="1" ht="45" hidden="1" x14ac:dyDescent="0.25">
      <c r="A271" s="117" t="s">
        <v>29</v>
      </c>
      <c r="B271" s="127" t="s">
        <v>664</v>
      </c>
      <c r="C271" s="129" t="s">
        <v>495</v>
      </c>
      <c r="D271" s="118" t="s">
        <v>663</v>
      </c>
      <c r="E271" s="36" t="s">
        <v>38</v>
      </c>
      <c r="F271" s="112" t="s">
        <v>663</v>
      </c>
      <c r="G271" s="112" t="s">
        <v>662</v>
      </c>
      <c r="H271" s="36" t="s">
        <v>37</v>
      </c>
      <c r="I271" s="128"/>
      <c r="J271" s="128"/>
      <c r="K271" s="128"/>
    </row>
    <row r="272" spans="1:11" customFormat="1" ht="30" hidden="1" x14ac:dyDescent="0.25">
      <c r="A272" s="117" t="s">
        <v>496</v>
      </c>
      <c r="B272" s="127" t="s">
        <v>497</v>
      </c>
      <c r="C272" s="116" t="s">
        <v>495</v>
      </c>
      <c r="D272" s="118" t="s">
        <v>498</v>
      </c>
      <c r="E272" s="36" t="s">
        <v>499</v>
      </c>
      <c r="F272" s="112" t="s">
        <v>500</v>
      </c>
      <c r="G272" s="36" t="s">
        <v>501</v>
      </c>
      <c r="H272" s="122" t="s">
        <v>502</v>
      </c>
      <c r="I272" s="128"/>
      <c r="J272" s="128"/>
      <c r="K272" s="128"/>
    </row>
    <row r="273" spans="1:11" customFormat="1" ht="75" hidden="1" x14ac:dyDescent="0.25">
      <c r="A273" s="117" t="s">
        <v>496</v>
      </c>
      <c r="B273" s="127" t="s">
        <v>497</v>
      </c>
      <c r="C273" s="116" t="s">
        <v>495</v>
      </c>
      <c r="D273" s="118" t="s">
        <v>498</v>
      </c>
      <c r="E273" s="36" t="s">
        <v>503</v>
      </c>
      <c r="F273" s="112" t="s">
        <v>500</v>
      </c>
      <c r="G273" s="36" t="s">
        <v>503</v>
      </c>
      <c r="H273" s="122">
        <v>45000</v>
      </c>
      <c r="I273" s="128"/>
      <c r="J273" s="128"/>
      <c r="K273" s="128"/>
    </row>
    <row r="274" spans="1:11" customFormat="1" ht="45" hidden="1" x14ac:dyDescent="0.25">
      <c r="A274" s="117" t="s">
        <v>496</v>
      </c>
      <c r="B274" s="127" t="s">
        <v>497</v>
      </c>
      <c r="C274" s="116" t="s">
        <v>495</v>
      </c>
      <c r="D274" s="118" t="s">
        <v>498</v>
      </c>
      <c r="E274" s="36" t="s">
        <v>504</v>
      </c>
      <c r="F274" s="112" t="s">
        <v>500</v>
      </c>
      <c r="G274" s="36" t="s">
        <v>504</v>
      </c>
      <c r="H274" s="122">
        <v>8000</v>
      </c>
      <c r="I274" s="128"/>
      <c r="J274" s="128"/>
      <c r="K274" s="128"/>
    </row>
    <row r="275" spans="1:11" customFormat="1" ht="45" hidden="1" x14ac:dyDescent="0.25">
      <c r="A275" s="117" t="s">
        <v>496</v>
      </c>
      <c r="B275" s="127" t="s">
        <v>497</v>
      </c>
      <c r="C275" s="116" t="s">
        <v>495</v>
      </c>
      <c r="D275" s="118" t="s">
        <v>498</v>
      </c>
      <c r="E275" s="36" t="s">
        <v>505</v>
      </c>
      <c r="F275" s="112" t="s">
        <v>500</v>
      </c>
      <c r="G275" s="36" t="s">
        <v>505</v>
      </c>
      <c r="H275" s="122">
        <v>3000</v>
      </c>
      <c r="I275" s="126"/>
      <c r="J275" s="126"/>
      <c r="K275" s="126"/>
    </row>
  </sheetData>
  <mergeCells count="147">
    <mergeCell ref="A176:A178"/>
    <mergeCell ref="A179:A184"/>
    <mergeCell ref="B176:B178"/>
    <mergeCell ref="D176:D185"/>
    <mergeCell ref="A174:M174"/>
    <mergeCell ref="A170:A171"/>
    <mergeCell ref="D170:D171"/>
    <mergeCell ref="E170:E171"/>
    <mergeCell ref="F170:F171"/>
    <mergeCell ref="G170:G171"/>
    <mergeCell ref="G168:G169"/>
    <mergeCell ref="H170:H171"/>
    <mergeCell ref="I172:I173"/>
    <mergeCell ref="J172:J173"/>
    <mergeCell ref="K172:K173"/>
    <mergeCell ref="A172:A173"/>
    <mergeCell ref="D172:D173"/>
    <mergeCell ref="E172:E173"/>
    <mergeCell ref="F172:F173"/>
    <mergeCell ref="G172:G173"/>
    <mergeCell ref="H172:H173"/>
    <mergeCell ref="H168:H169"/>
    <mergeCell ref="I168:I169"/>
    <mergeCell ref="J168:J169"/>
    <mergeCell ref="K168:K169"/>
    <mergeCell ref="I166:I167"/>
    <mergeCell ref="J166:J167"/>
    <mergeCell ref="K166:K167"/>
    <mergeCell ref="A168:A169"/>
    <mergeCell ref="B168:B169"/>
    <mergeCell ref="C168:C169"/>
    <mergeCell ref="D168:D169"/>
    <mergeCell ref="E168:E169"/>
    <mergeCell ref="I164:I165"/>
    <mergeCell ref="J164:J165"/>
    <mergeCell ref="K164:K165"/>
    <mergeCell ref="A164:A165"/>
    <mergeCell ref="D164:D165"/>
    <mergeCell ref="E164:E165"/>
    <mergeCell ref="F164:F165"/>
    <mergeCell ref="G164:G165"/>
    <mergeCell ref="H164:H165"/>
    <mergeCell ref="A166:A167"/>
    <mergeCell ref="D166:D167"/>
    <mergeCell ref="E166:E167"/>
    <mergeCell ref="F166:F167"/>
    <mergeCell ref="G166:G167"/>
    <mergeCell ref="H166:H167"/>
    <mergeCell ref="F168:F169"/>
    <mergeCell ref="A143:K143"/>
    <mergeCell ref="A145:A161"/>
    <mergeCell ref="B131:B132"/>
    <mergeCell ref="C131:C132"/>
    <mergeCell ref="B133:B136"/>
    <mergeCell ref="C133:C136"/>
    <mergeCell ref="H133:H134"/>
    <mergeCell ref="A162:K162"/>
    <mergeCell ref="A108:A110"/>
    <mergeCell ref="C108:C109"/>
    <mergeCell ref="A111:A113"/>
    <mergeCell ref="D111:D113"/>
    <mergeCell ref="F111:F113"/>
    <mergeCell ref="G111:G113"/>
    <mergeCell ref="H111:H113"/>
    <mergeCell ref="A114:K114"/>
    <mergeCell ref="A92:A93"/>
    <mergeCell ref="B92:B93"/>
    <mergeCell ref="A94:K94"/>
    <mergeCell ref="A97:K97"/>
    <mergeCell ref="A99:A107"/>
    <mergeCell ref="D100:D103"/>
    <mergeCell ref="F100:F103"/>
    <mergeCell ref="A116:A142"/>
    <mergeCell ref="B116:B118"/>
    <mergeCell ref="C116:C118"/>
    <mergeCell ref="D116:D142"/>
    <mergeCell ref="F116:F142"/>
    <mergeCell ref="B119:B127"/>
    <mergeCell ref="C119:C127"/>
    <mergeCell ref="B129:B130"/>
    <mergeCell ref="C129:C130"/>
    <mergeCell ref="B137:B139"/>
    <mergeCell ref="H135:H136"/>
    <mergeCell ref="G100:G103"/>
    <mergeCell ref="H100:H103"/>
    <mergeCell ref="D104:D105"/>
    <mergeCell ref="G104:G105"/>
    <mergeCell ref="H104:H105"/>
    <mergeCell ref="F78:F79"/>
    <mergeCell ref="C89:C90"/>
    <mergeCell ref="E89:E90"/>
    <mergeCell ref="F89:F90"/>
    <mergeCell ref="G89:G90"/>
    <mergeCell ref="H89:H90"/>
    <mergeCell ref="A80:K80"/>
    <mergeCell ref="A83:K83"/>
    <mergeCell ref="A85:A86"/>
    <mergeCell ref="B85:B86"/>
    <mergeCell ref="D85:D91"/>
    <mergeCell ref="A186:K186"/>
    <mergeCell ref="A2:B2"/>
    <mergeCell ref="C2:I2"/>
    <mergeCell ref="A4:I4"/>
    <mergeCell ref="A6:A36"/>
    <mergeCell ref="B6:B8"/>
    <mergeCell ref="C6:C8"/>
    <mergeCell ref="C9:C13"/>
    <mergeCell ref="B10:B13"/>
    <mergeCell ref="B14:B16"/>
    <mergeCell ref="H78:H79"/>
    <mergeCell ref="C43:C64"/>
    <mergeCell ref="A65:A66"/>
    <mergeCell ref="B65:B66"/>
    <mergeCell ref="C65:C66"/>
    <mergeCell ref="A68:K68"/>
    <mergeCell ref="A70:K70"/>
    <mergeCell ref="A87:A91"/>
    <mergeCell ref="B87:B91"/>
    <mergeCell ref="C87:C88"/>
    <mergeCell ref="E87:E88"/>
    <mergeCell ref="F87:F88"/>
    <mergeCell ref="D71:D76"/>
    <mergeCell ref="D78:D79"/>
    <mergeCell ref="Q174:Q175"/>
    <mergeCell ref="R174:R175"/>
    <mergeCell ref="S174:S175"/>
    <mergeCell ref="T174:T175"/>
    <mergeCell ref="C30:C32"/>
    <mergeCell ref="B34:B35"/>
    <mergeCell ref="C34:C35"/>
    <mergeCell ref="A71:A79"/>
    <mergeCell ref="C14:C16"/>
    <mergeCell ref="A37:A38"/>
    <mergeCell ref="B37:B38"/>
    <mergeCell ref="A39:A41"/>
    <mergeCell ref="B39:B41"/>
    <mergeCell ref="A43:A64"/>
    <mergeCell ref="B43:B64"/>
    <mergeCell ref="B17:B29"/>
    <mergeCell ref="C17:C29"/>
    <mergeCell ref="B30:B32"/>
    <mergeCell ref="G87:G88"/>
    <mergeCell ref="H87:H88"/>
    <mergeCell ref="C137:C139"/>
    <mergeCell ref="B140:B141"/>
    <mergeCell ref="C140:C141"/>
    <mergeCell ref="E78:E79"/>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41"/>
  <sheetViews>
    <sheetView topLeftCell="G13" zoomScale="69" zoomScaleNormal="69" workbookViewId="0">
      <selection activeCell="O19" sqref="O19:O21"/>
    </sheetView>
  </sheetViews>
  <sheetFormatPr baseColWidth="10" defaultRowHeight="14.25" x14ac:dyDescent="0.2"/>
  <cols>
    <col min="1" max="1" width="49" style="98" customWidth="1"/>
    <col min="2" max="2" width="30.28515625" style="98" customWidth="1"/>
    <col min="3" max="3" width="39.7109375" style="98" customWidth="1"/>
    <col min="4" max="5" width="8.140625" style="98" hidden="1" customWidth="1"/>
    <col min="6" max="7" width="9.7109375" style="98" customWidth="1"/>
    <col min="8" max="8" width="53.28515625" style="98" customWidth="1"/>
    <col min="9" max="9" width="23.28515625" style="98" customWidth="1"/>
    <col min="10" max="10" width="15.140625" style="98" hidden="1" customWidth="1"/>
    <col min="11" max="11" width="13.85546875" style="98" hidden="1" customWidth="1"/>
    <col min="12" max="12" width="15.7109375" style="98" customWidth="1"/>
    <col min="13" max="13" width="10.140625" style="98" hidden="1" customWidth="1"/>
    <col min="14" max="14" width="9.28515625" style="98" hidden="1" customWidth="1"/>
    <col min="15" max="15" width="10.7109375" style="98" customWidth="1"/>
    <col min="16" max="16" width="10" style="98" customWidth="1"/>
    <col min="17" max="17" width="46.7109375" style="98" customWidth="1"/>
    <col min="18" max="18" width="29.5703125" style="98" customWidth="1"/>
    <col min="19" max="19" width="30.140625" style="98" customWidth="1"/>
    <col min="20" max="20" width="28.140625" style="98" customWidth="1"/>
    <col min="21" max="16384" width="11.42578125" style="98"/>
  </cols>
  <sheetData>
    <row r="1" spans="1:20" x14ac:dyDescent="0.2">
      <c r="A1" s="97"/>
      <c r="S1" s="69" t="s">
        <v>526</v>
      </c>
      <c r="T1" s="69"/>
    </row>
    <row r="2" spans="1:20" x14ac:dyDescent="0.2">
      <c r="A2" s="97"/>
      <c r="S2" s="69" t="s">
        <v>527</v>
      </c>
      <c r="T2" s="70"/>
    </row>
    <row r="3" spans="1:20" ht="47.25" customHeight="1" x14ac:dyDescent="0.2">
      <c r="A3" s="97"/>
      <c r="E3" s="99" t="s">
        <v>529</v>
      </c>
      <c r="F3" s="99"/>
      <c r="G3" s="99"/>
      <c r="H3" s="99"/>
      <c r="I3" s="100"/>
      <c r="S3" s="72"/>
      <c r="T3" s="72"/>
    </row>
    <row r="4" spans="1:20" ht="46.5" customHeight="1" x14ac:dyDescent="0.2">
      <c r="A4" s="97"/>
      <c r="E4" s="100"/>
      <c r="F4" s="100"/>
      <c r="G4" s="100"/>
      <c r="H4" s="100"/>
      <c r="I4" s="100"/>
      <c r="S4" s="69" t="s">
        <v>528</v>
      </c>
      <c r="T4" s="73"/>
    </row>
    <row r="5" spans="1:20" ht="15.75" x14ac:dyDescent="0.25">
      <c r="A5" s="101"/>
      <c r="B5" s="4"/>
      <c r="C5" s="2"/>
      <c r="D5" s="2"/>
      <c r="E5" s="2"/>
      <c r="F5" s="2"/>
      <c r="G5" s="2"/>
      <c r="H5" s="2"/>
      <c r="I5" s="2"/>
      <c r="J5" s="1"/>
      <c r="K5" s="1"/>
      <c r="L5" s="3"/>
      <c r="M5" s="3"/>
      <c r="N5" s="3"/>
      <c r="O5" s="3"/>
      <c r="P5" s="3"/>
      <c r="Q5" s="3"/>
      <c r="R5" s="3"/>
      <c r="S5" s="3"/>
      <c r="T5" s="3"/>
    </row>
    <row r="6" spans="1:20" ht="59.25" customHeight="1" x14ac:dyDescent="0.2">
      <c r="A6" s="109" t="s">
        <v>21</v>
      </c>
      <c r="B6" s="400" t="s">
        <v>0</v>
      </c>
      <c r="C6" s="400"/>
      <c r="D6" s="400"/>
      <c r="E6" s="400"/>
      <c r="F6" s="400"/>
      <c r="G6" s="400"/>
      <c r="H6" s="400"/>
      <c r="I6" s="400"/>
      <c r="J6" s="400"/>
      <c r="K6" s="400"/>
      <c r="L6" s="400"/>
      <c r="M6" s="400"/>
      <c r="N6" s="400"/>
      <c r="O6" s="400"/>
      <c r="P6" s="400"/>
      <c r="Q6" s="400"/>
      <c r="R6" s="400"/>
      <c r="S6" s="400"/>
      <c r="T6" s="400"/>
    </row>
    <row r="7" spans="1:20" ht="76.5" customHeight="1" x14ac:dyDescent="0.2">
      <c r="A7" s="409" t="s">
        <v>18</v>
      </c>
      <c r="B7" s="401" t="s">
        <v>2</v>
      </c>
      <c r="C7" s="401" t="s">
        <v>3</v>
      </c>
      <c r="D7" s="401" t="s">
        <v>4</v>
      </c>
      <c r="E7" s="401"/>
      <c r="F7" s="401"/>
      <c r="G7" s="401"/>
      <c r="H7" s="401" t="s">
        <v>5</v>
      </c>
      <c r="I7" s="401" t="s">
        <v>6</v>
      </c>
      <c r="J7" s="401" t="s">
        <v>57</v>
      </c>
      <c r="K7" s="401"/>
      <c r="L7" s="401" t="s">
        <v>7</v>
      </c>
      <c r="M7" s="408" t="s">
        <v>521</v>
      </c>
      <c r="N7" s="408"/>
      <c r="O7" s="408"/>
      <c r="P7" s="408"/>
      <c r="Q7" s="276" t="s">
        <v>522</v>
      </c>
      <c r="R7" s="276" t="s">
        <v>525</v>
      </c>
      <c r="S7" s="276" t="s">
        <v>523</v>
      </c>
      <c r="T7" s="276" t="s">
        <v>524</v>
      </c>
    </row>
    <row r="8" spans="1:20" ht="72.75" customHeight="1" x14ac:dyDescent="0.2">
      <c r="A8" s="410"/>
      <c r="B8" s="401"/>
      <c r="C8" s="401"/>
      <c r="D8" s="5" t="s">
        <v>8</v>
      </c>
      <c r="E8" s="5" t="s">
        <v>9</v>
      </c>
      <c r="F8" s="5" t="s">
        <v>10</v>
      </c>
      <c r="G8" s="5" t="s">
        <v>11</v>
      </c>
      <c r="H8" s="401"/>
      <c r="I8" s="401"/>
      <c r="J8" s="82" t="s">
        <v>12</v>
      </c>
      <c r="K8" s="82" t="s">
        <v>13</v>
      </c>
      <c r="L8" s="401"/>
      <c r="M8" s="65" t="s">
        <v>8</v>
      </c>
      <c r="N8" s="65" t="s">
        <v>9</v>
      </c>
      <c r="O8" s="65" t="s">
        <v>10</v>
      </c>
      <c r="P8" s="65" t="s">
        <v>11</v>
      </c>
      <c r="Q8" s="277"/>
      <c r="R8" s="277"/>
      <c r="S8" s="277"/>
      <c r="T8" s="277"/>
    </row>
    <row r="9" spans="1:20" ht="42" customHeight="1" x14ac:dyDescent="0.2">
      <c r="A9" s="37" t="s">
        <v>1</v>
      </c>
      <c r="B9" s="402" t="s">
        <v>43</v>
      </c>
      <c r="C9" s="403"/>
      <c r="D9" s="403"/>
      <c r="E9" s="403"/>
      <c r="F9" s="403"/>
      <c r="G9" s="403"/>
      <c r="H9" s="403"/>
      <c r="I9" s="403"/>
      <c r="J9" s="403"/>
      <c r="K9" s="403"/>
      <c r="L9" s="403"/>
      <c r="M9" s="403"/>
      <c r="N9" s="403"/>
      <c r="O9" s="403"/>
      <c r="P9" s="403"/>
      <c r="Q9" s="403"/>
      <c r="R9" s="403"/>
      <c r="S9" s="403"/>
      <c r="T9" s="403"/>
    </row>
    <row r="10" spans="1:20" s="103" customFormat="1" ht="33" customHeight="1" x14ac:dyDescent="0.2">
      <c r="A10" s="411" t="s">
        <v>604</v>
      </c>
      <c r="B10" s="414" t="s">
        <v>605</v>
      </c>
      <c r="C10" s="414" t="s">
        <v>606</v>
      </c>
      <c r="D10" s="417"/>
      <c r="E10" s="417"/>
      <c r="F10" s="420">
        <v>0.5</v>
      </c>
      <c r="G10" s="420">
        <v>1</v>
      </c>
      <c r="H10" s="93" t="s">
        <v>607</v>
      </c>
      <c r="I10" s="81" t="s">
        <v>608</v>
      </c>
      <c r="J10" s="83">
        <v>42917</v>
      </c>
      <c r="K10" s="83">
        <v>43100</v>
      </c>
      <c r="L10" s="423">
        <v>0.1</v>
      </c>
      <c r="M10" s="417"/>
      <c r="N10" s="417"/>
      <c r="O10" s="420">
        <f>1/1</f>
        <v>1</v>
      </c>
      <c r="P10" s="420"/>
      <c r="Q10" s="263" t="s">
        <v>862</v>
      </c>
      <c r="R10" s="275" t="s">
        <v>1038</v>
      </c>
      <c r="S10" s="102" t="s">
        <v>987</v>
      </c>
      <c r="T10" s="102"/>
    </row>
    <row r="11" spans="1:20" s="103" customFormat="1" ht="30" x14ac:dyDescent="0.2">
      <c r="A11" s="412"/>
      <c r="B11" s="415"/>
      <c r="C11" s="415"/>
      <c r="D11" s="418"/>
      <c r="E11" s="418"/>
      <c r="F11" s="421"/>
      <c r="G11" s="421"/>
      <c r="H11" s="93" t="s">
        <v>609</v>
      </c>
      <c r="I11" s="81" t="s">
        <v>610</v>
      </c>
      <c r="J11" s="83">
        <v>42917</v>
      </c>
      <c r="K11" s="83">
        <v>43100</v>
      </c>
      <c r="L11" s="424"/>
      <c r="M11" s="418"/>
      <c r="N11" s="418"/>
      <c r="O11" s="421"/>
      <c r="P11" s="421"/>
      <c r="Q11" s="263" t="s">
        <v>863</v>
      </c>
      <c r="R11" s="275" t="s">
        <v>1039</v>
      </c>
      <c r="S11" s="102" t="s">
        <v>987</v>
      </c>
      <c r="T11" s="102"/>
    </row>
    <row r="12" spans="1:20" s="103" customFormat="1" ht="60" x14ac:dyDescent="0.2">
      <c r="A12" s="413"/>
      <c r="B12" s="416"/>
      <c r="C12" s="416"/>
      <c r="D12" s="419"/>
      <c r="E12" s="419"/>
      <c r="F12" s="422"/>
      <c r="G12" s="422"/>
      <c r="H12" s="93" t="s">
        <v>611</v>
      </c>
      <c r="I12" s="81" t="s">
        <v>612</v>
      </c>
      <c r="J12" s="83">
        <v>42917</v>
      </c>
      <c r="K12" s="83">
        <v>43100</v>
      </c>
      <c r="L12" s="425"/>
      <c r="M12" s="419"/>
      <c r="N12" s="419"/>
      <c r="O12" s="422"/>
      <c r="P12" s="422"/>
      <c r="Q12" s="268" t="s">
        <v>1036</v>
      </c>
      <c r="R12" s="275" t="s">
        <v>1037</v>
      </c>
      <c r="S12" s="102" t="s">
        <v>987</v>
      </c>
      <c r="T12" s="102"/>
    </row>
    <row r="13" spans="1:20" s="103" customFormat="1" ht="45" x14ac:dyDescent="0.2">
      <c r="A13" s="426" t="s">
        <v>613</v>
      </c>
      <c r="B13" s="407" t="s">
        <v>614</v>
      </c>
      <c r="C13" s="407" t="s">
        <v>615</v>
      </c>
      <c r="D13" s="404">
        <v>0.25</v>
      </c>
      <c r="E13" s="404">
        <v>0.5</v>
      </c>
      <c r="F13" s="404">
        <v>0.75</v>
      </c>
      <c r="G13" s="404">
        <v>1</v>
      </c>
      <c r="H13" s="93" t="s">
        <v>864</v>
      </c>
      <c r="I13" s="94" t="s">
        <v>616</v>
      </c>
      <c r="J13" s="405">
        <v>42736</v>
      </c>
      <c r="K13" s="405">
        <v>43100</v>
      </c>
      <c r="L13" s="406">
        <v>0.05</v>
      </c>
      <c r="M13" s="404"/>
      <c r="N13" s="404"/>
      <c r="O13" s="404">
        <f>1/1</f>
        <v>1</v>
      </c>
      <c r="P13" s="404"/>
      <c r="Q13" s="263" t="s">
        <v>988</v>
      </c>
      <c r="R13" s="102"/>
      <c r="S13" s="102" t="s">
        <v>989</v>
      </c>
      <c r="T13" s="102"/>
    </row>
    <row r="14" spans="1:20" s="103" customFormat="1" ht="30" x14ac:dyDescent="0.2">
      <c r="A14" s="426"/>
      <c r="B14" s="407"/>
      <c r="C14" s="407"/>
      <c r="D14" s="404"/>
      <c r="E14" s="404"/>
      <c r="F14" s="404"/>
      <c r="G14" s="404"/>
      <c r="H14" s="93" t="s">
        <v>512</v>
      </c>
      <c r="I14" s="94" t="s">
        <v>513</v>
      </c>
      <c r="J14" s="405"/>
      <c r="K14" s="405"/>
      <c r="L14" s="406"/>
      <c r="M14" s="404"/>
      <c r="N14" s="404"/>
      <c r="O14" s="404"/>
      <c r="P14" s="404"/>
      <c r="Q14" s="263" t="s">
        <v>865</v>
      </c>
      <c r="R14" s="102"/>
      <c r="S14" s="102" t="s">
        <v>987</v>
      </c>
      <c r="T14" s="102"/>
    </row>
    <row r="15" spans="1:20" s="103" customFormat="1" ht="30" x14ac:dyDescent="0.2">
      <c r="A15" s="426"/>
      <c r="B15" s="407"/>
      <c r="C15" s="407"/>
      <c r="D15" s="404"/>
      <c r="E15" s="404"/>
      <c r="F15" s="404"/>
      <c r="G15" s="404"/>
      <c r="H15" s="93" t="s">
        <v>511</v>
      </c>
      <c r="I15" s="94" t="s">
        <v>514</v>
      </c>
      <c r="J15" s="405"/>
      <c r="K15" s="405"/>
      <c r="L15" s="406"/>
      <c r="M15" s="404"/>
      <c r="N15" s="404"/>
      <c r="O15" s="404"/>
      <c r="P15" s="404"/>
      <c r="Q15" s="268" t="s">
        <v>1040</v>
      </c>
      <c r="R15" s="102"/>
      <c r="S15" s="102"/>
      <c r="T15" s="102"/>
    </row>
    <row r="16" spans="1:20" ht="31.5" customHeight="1" x14ac:dyDescent="0.2">
      <c r="A16" s="38" t="s">
        <v>14</v>
      </c>
      <c r="B16" s="433" t="s">
        <v>617</v>
      </c>
      <c r="C16" s="434"/>
      <c r="D16" s="434"/>
      <c r="E16" s="434"/>
      <c r="F16" s="434"/>
      <c r="G16" s="434"/>
      <c r="H16" s="434"/>
      <c r="I16" s="434"/>
      <c r="J16" s="434"/>
      <c r="K16" s="434"/>
      <c r="L16" s="434"/>
      <c r="M16" s="434"/>
      <c r="N16" s="434"/>
      <c r="O16" s="434"/>
      <c r="P16" s="434"/>
      <c r="Q16" s="434"/>
      <c r="R16" s="434"/>
      <c r="S16" s="434"/>
      <c r="T16" s="435"/>
    </row>
    <row r="17" spans="1:22" s="103" customFormat="1" ht="114" x14ac:dyDescent="0.2">
      <c r="A17" s="411" t="s">
        <v>58</v>
      </c>
      <c r="B17" s="407" t="s">
        <v>104</v>
      </c>
      <c r="C17" s="407" t="s">
        <v>105</v>
      </c>
      <c r="D17" s="404">
        <v>0.8</v>
      </c>
      <c r="E17" s="404">
        <v>0.9</v>
      </c>
      <c r="F17" s="404">
        <v>0.95</v>
      </c>
      <c r="G17" s="404">
        <v>1</v>
      </c>
      <c r="H17" s="40" t="s">
        <v>509</v>
      </c>
      <c r="I17" s="407" t="s">
        <v>59</v>
      </c>
      <c r="J17" s="405">
        <v>42736</v>
      </c>
      <c r="K17" s="405">
        <v>43100</v>
      </c>
      <c r="L17" s="406">
        <v>0.25</v>
      </c>
      <c r="M17" s="404"/>
      <c r="N17" s="404"/>
      <c r="O17" s="404">
        <v>0.4</v>
      </c>
      <c r="P17" s="404"/>
      <c r="Q17" s="263" t="s">
        <v>898</v>
      </c>
      <c r="R17" s="263" t="s">
        <v>899</v>
      </c>
      <c r="S17" s="268" t="s">
        <v>1013</v>
      </c>
      <c r="T17" s="498" t="s">
        <v>1015</v>
      </c>
    </row>
    <row r="18" spans="1:22" s="103" customFormat="1" ht="71.25" x14ac:dyDescent="0.2">
      <c r="A18" s="413"/>
      <c r="B18" s="407"/>
      <c r="C18" s="407"/>
      <c r="D18" s="404"/>
      <c r="E18" s="404"/>
      <c r="F18" s="404"/>
      <c r="G18" s="404"/>
      <c r="H18" s="40" t="s">
        <v>515</v>
      </c>
      <c r="I18" s="407"/>
      <c r="J18" s="405"/>
      <c r="K18" s="405"/>
      <c r="L18" s="406"/>
      <c r="M18" s="404"/>
      <c r="N18" s="404"/>
      <c r="O18" s="404"/>
      <c r="P18" s="404"/>
      <c r="Q18" s="498" t="s">
        <v>1012</v>
      </c>
      <c r="R18" s="499" t="s">
        <v>900</v>
      </c>
      <c r="S18" s="268" t="s">
        <v>1013</v>
      </c>
      <c r="T18" s="268" t="s">
        <v>1014</v>
      </c>
    </row>
    <row r="19" spans="1:22" s="103" customFormat="1" ht="42" customHeight="1" x14ac:dyDescent="0.2">
      <c r="A19" s="427" t="s">
        <v>506</v>
      </c>
      <c r="B19" s="407" t="s">
        <v>106</v>
      </c>
      <c r="C19" s="430" t="s">
        <v>71</v>
      </c>
      <c r="D19" s="404">
        <v>0.9</v>
      </c>
      <c r="E19" s="404">
        <v>0.9</v>
      </c>
      <c r="F19" s="404">
        <v>0.95</v>
      </c>
      <c r="G19" s="404">
        <v>1</v>
      </c>
      <c r="H19" s="95" t="s">
        <v>61</v>
      </c>
      <c r="I19" s="431" t="s">
        <v>20</v>
      </c>
      <c r="J19" s="405">
        <v>42736</v>
      </c>
      <c r="K19" s="405">
        <v>43100</v>
      </c>
      <c r="L19" s="406">
        <v>0.05</v>
      </c>
      <c r="M19" s="404"/>
      <c r="N19" s="404"/>
      <c r="O19" s="404">
        <v>0.2</v>
      </c>
      <c r="P19" s="404"/>
      <c r="Q19" s="443" t="s">
        <v>990</v>
      </c>
      <c r="R19" s="442" t="s">
        <v>1016</v>
      </c>
      <c r="S19" s="442" t="s">
        <v>1017</v>
      </c>
      <c r="T19" s="442" t="s">
        <v>1018</v>
      </c>
    </row>
    <row r="20" spans="1:22" s="103" customFormat="1" ht="42" customHeight="1" x14ac:dyDescent="0.2">
      <c r="A20" s="428"/>
      <c r="B20" s="407"/>
      <c r="C20" s="430"/>
      <c r="D20" s="404"/>
      <c r="E20" s="404"/>
      <c r="F20" s="404"/>
      <c r="G20" s="404"/>
      <c r="H20" s="95" t="s">
        <v>60</v>
      </c>
      <c r="I20" s="431"/>
      <c r="J20" s="405"/>
      <c r="K20" s="405"/>
      <c r="L20" s="406"/>
      <c r="M20" s="404"/>
      <c r="N20" s="404"/>
      <c r="O20" s="404"/>
      <c r="P20" s="404"/>
      <c r="Q20" s="444"/>
      <c r="R20" s="441"/>
      <c r="S20" s="441"/>
      <c r="T20" s="441"/>
    </row>
    <row r="21" spans="1:22" s="103" customFormat="1" ht="57" x14ac:dyDescent="0.2">
      <c r="A21" s="429"/>
      <c r="B21" s="407"/>
      <c r="C21" s="430"/>
      <c r="D21" s="404"/>
      <c r="E21" s="404"/>
      <c r="F21" s="404"/>
      <c r="G21" s="404"/>
      <c r="H21" s="95" t="s">
        <v>510</v>
      </c>
      <c r="I21" s="431"/>
      <c r="J21" s="405"/>
      <c r="K21" s="405"/>
      <c r="L21" s="406"/>
      <c r="M21" s="404"/>
      <c r="N21" s="404"/>
      <c r="O21" s="404"/>
      <c r="P21" s="404"/>
      <c r="Q21" s="251" t="s">
        <v>901</v>
      </c>
      <c r="R21" s="251" t="s">
        <v>902</v>
      </c>
      <c r="S21" s="251" t="s">
        <v>903</v>
      </c>
      <c r="T21" s="251" t="s">
        <v>904</v>
      </c>
    </row>
    <row r="22" spans="1:22" s="103" customFormat="1" ht="60" x14ac:dyDescent="0.2">
      <c r="A22" s="427" t="s">
        <v>618</v>
      </c>
      <c r="B22" s="407" t="s">
        <v>619</v>
      </c>
      <c r="C22" s="430" t="s">
        <v>606</v>
      </c>
      <c r="D22" s="404">
        <v>0</v>
      </c>
      <c r="E22" s="404">
        <v>0.4</v>
      </c>
      <c r="F22" s="404">
        <v>0.75</v>
      </c>
      <c r="G22" s="404">
        <v>1</v>
      </c>
      <c r="H22" s="95" t="s">
        <v>620</v>
      </c>
      <c r="I22" s="431" t="s">
        <v>621</v>
      </c>
      <c r="J22" s="405">
        <v>42736</v>
      </c>
      <c r="K22" s="405">
        <v>43100</v>
      </c>
      <c r="L22" s="406">
        <v>0.1</v>
      </c>
      <c r="M22" s="404"/>
      <c r="N22" s="404"/>
      <c r="O22" s="404">
        <v>0.75</v>
      </c>
      <c r="P22" s="404"/>
      <c r="Q22" s="439" t="s">
        <v>1010</v>
      </c>
      <c r="R22" s="442" t="s">
        <v>1019</v>
      </c>
      <c r="S22" s="445" t="s">
        <v>1020</v>
      </c>
      <c r="T22" s="439" t="s">
        <v>1011</v>
      </c>
    </row>
    <row r="23" spans="1:22" s="103" customFormat="1" ht="30.75" customHeight="1" x14ac:dyDescent="0.2">
      <c r="A23" s="428"/>
      <c r="B23" s="407"/>
      <c r="C23" s="430"/>
      <c r="D23" s="404"/>
      <c r="E23" s="404"/>
      <c r="F23" s="404"/>
      <c r="G23" s="404"/>
      <c r="H23" s="95" t="s">
        <v>622</v>
      </c>
      <c r="I23" s="431"/>
      <c r="J23" s="405"/>
      <c r="K23" s="405"/>
      <c r="L23" s="406"/>
      <c r="M23" s="404"/>
      <c r="N23" s="404"/>
      <c r="O23" s="404"/>
      <c r="P23" s="404"/>
      <c r="Q23" s="440"/>
      <c r="R23" s="440"/>
      <c r="S23" s="446"/>
      <c r="T23" s="440"/>
    </row>
    <row r="24" spans="1:22" s="103" customFormat="1" ht="30" x14ac:dyDescent="0.2">
      <c r="A24" s="428"/>
      <c r="B24" s="407"/>
      <c r="C24" s="430"/>
      <c r="D24" s="404"/>
      <c r="E24" s="404"/>
      <c r="F24" s="404"/>
      <c r="G24" s="404"/>
      <c r="H24" s="95" t="s">
        <v>623</v>
      </c>
      <c r="I24" s="431"/>
      <c r="J24" s="405"/>
      <c r="K24" s="405"/>
      <c r="L24" s="406"/>
      <c r="M24" s="404"/>
      <c r="N24" s="404"/>
      <c r="O24" s="404"/>
      <c r="P24" s="404"/>
      <c r="Q24" s="441"/>
      <c r="R24" s="441"/>
      <c r="S24" s="447"/>
      <c r="T24" s="441"/>
    </row>
    <row r="25" spans="1:22" s="103" customFormat="1" ht="57" customHeight="1" x14ac:dyDescent="0.2">
      <c r="A25" s="33" t="s">
        <v>624</v>
      </c>
      <c r="B25" s="94" t="s">
        <v>625</v>
      </c>
      <c r="C25" s="12" t="s">
        <v>508</v>
      </c>
      <c r="D25" s="13">
        <v>0.05</v>
      </c>
      <c r="E25" s="13">
        <v>0.5</v>
      </c>
      <c r="F25" s="13">
        <v>0.5</v>
      </c>
      <c r="G25" s="13">
        <v>1</v>
      </c>
      <c r="H25" s="104" t="s">
        <v>65</v>
      </c>
      <c r="I25" s="36" t="s">
        <v>626</v>
      </c>
      <c r="J25" s="105">
        <v>42917</v>
      </c>
      <c r="K25" s="105">
        <v>43100</v>
      </c>
      <c r="L25" s="106">
        <v>0.1</v>
      </c>
      <c r="M25" s="13"/>
      <c r="N25" s="13"/>
      <c r="O25" s="244">
        <f>1/1</f>
        <v>1</v>
      </c>
      <c r="P25" s="13"/>
      <c r="Q25" s="267" t="s">
        <v>991</v>
      </c>
      <c r="R25" s="251" t="s">
        <v>992</v>
      </c>
      <c r="S25" s="251" t="s">
        <v>993</v>
      </c>
      <c r="T25" s="251" t="s">
        <v>994</v>
      </c>
    </row>
    <row r="26" spans="1:22" s="103" customFormat="1" ht="75" x14ac:dyDescent="0.2">
      <c r="A26" s="107" t="s">
        <v>63</v>
      </c>
      <c r="B26" s="81" t="s">
        <v>102</v>
      </c>
      <c r="C26" s="87" t="s">
        <v>70</v>
      </c>
      <c r="D26" s="84">
        <v>0.05</v>
      </c>
      <c r="E26" s="84">
        <v>0.4</v>
      </c>
      <c r="F26" s="84">
        <v>1</v>
      </c>
      <c r="G26" s="84"/>
      <c r="H26" s="95" t="s">
        <v>64</v>
      </c>
      <c r="I26" s="96" t="s">
        <v>102</v>
      </c>
      <c r="J26" s="83">
        <v>42736</v>
      </c>
      <c r="K26" s="83">
        <v>43008</v>
      </c>
      <c r="L26" s="85">
        <v>0.05</v>
      </c>
      <c r="M26" s="84"/>
      <c r="N26" s="84"/>
      <c r="O26" s="84">
        <v>0.2</v>
      </c>
      <c r="P26" s="84"/>
      <c r="Q26" s="263" t="s">
        <v>1009</v>
      </c>
      <c r="R26" s="268" t="s">
        <v>1021</v>
      </c>
      <c r="S26" s="268" t="s">
        <v>1022</v>
      </c>
      <c r="T26" s="268" t="s">
        <v>1023</v>
      </c>
      <c r="U26" s="264"/>
      <c r="V26" s="264"/>
    </row>
    <row r="27" spans="1:22" ht="35.25" customHeight="1" x14ac:dyDescent="0.2">
      <c r="A27" s="38" t="s">
        <v>50</v>
      </c>
      <c r="B27" s="433" t="s">
        <v>627</v>
      </c>
      <c r="C27" s="434"/>
      <c r="D27" s="434"/>
      <c r="E27" s="434"/>
      <c r="F27" s="434"/>
      <c r="G27" s="434"/>
      <c r="H27" s="434"/>
      <c r="I27" s="434"/>
      <c r="J27" s="434"/>
      <c r="K27" s="434"/>
      <c r="L27" s="434"/>
      <c r="M27" s="434"/>
      <c r="N27" s="434"/>
      <c r="O27" s="434"/>
      <c r="P27" s="434"/>
      <c r="Q27" s="434"/>
      <c r="R27" s="434"/>
      <c r="S27" s="434"/>
      <c r="T27" s="435"/>
    </row>
    <row r="28" spans="1:22" s="103" customFormat="1" ht="45" x14ac:dyDescent="0.2">
      <c r="A28" s="411" t="s">
        <v>507</v>
      </c>
      <c r="B28" s="407" t="s">
        <v>17</v>
      </c>
      <c r="C28" s="407" t="s">
        <v>72</v>
      </c>
      <c r="D28" s="404">
        <v>0.25</v>
      </c>
      <c r="E28" s="404">
        <v>0.5</v>
      </c>
      <c r="F28" s="404">
        <v>0.75</v>
      </c>
      <c r="G28" s="404">
        <v>1</v>
      </c>
      <c r="H28" s="93" t="s">
        <v>628</v>
      </c>
      <c r="I28" s="407" t="s">
        <v>629</v>
      </c>
      <c r="J28" s="405">
        <v>42736</v>
      </c>
      <c r="K28" s="405">
        <v>43100</v>
      </c>
      <c r="L28" s="423">
        <v>7.4999999999999997E-2</v>
      </c>
      <c r="M28" s="404"/>
      <c r="N28" s="404"/>
      <c r="O28" s="404">
        <f>2/4</f>
        <v>0.5</v>
      </c>
      <c r="P28" s="404"/>
      <c r="Q28" s="439" t="s">
        <v>998</v>
      </c>
      <c r="R28" s="439" t="s">
        <v>995</v>
      </c>
      <c r="S28" s="439" t="s">
        <v>996</v>
      </c>
      <c r="T28" s="439" t="s">
        <v>997</v>
      </c>
    </row>
    <row r="29" spans="1:22" s="103" customFormat="1" ht="45" x14ac:dyDescent="0.2">
      <c r="A29" s="412"/>
      <c r="B29" s="407"/>
      <c r="C29" s="407"/>
      <c r="D29" s="404"/>
      <c r="E29" s="404"/>
      <c r="F29" s="404"/>
      <c r="G29" s="404"/>
      <c r="H29" s="93" t="s">
        <v>516</v>
      </c>
      <c r="I29" s="407"/>
      <c r="J29" s="405"/>
      <c r="K29" s="405"/>
      <c r="L29" s="424"/>
      <c r="M29" s="404"/>
      <c r="N29" s="404"/>
      <c r="O29" s="404"/>
      <c r="P29" s="404"/>
      <c r="Q29" s="440"/>
      <c r="R29" s="440"/>
      <c r="S29" s="440"/>
      <c r="T29" s="440"/>
    </row>
    <row r="30" spans="1:22" s="103" customFormat="1" ht="30" x14ac:dyDescent="0.2">
      <c r="A30" s="412"/>
      <c r="B30" s="407"/>
      <c r="C30" s="407"/>
      <c r="D30" s="404"/>
      <c r="E30" s="404"/>
      <c r="F30" s="404"/>
      <c r="G30" s="404"/>
      <c r="H30" s="93" t="s">
        <v>62</v>
      </c>
      <c r="I30" s="407"/>
      <c r="J30" s="405"/>
      <c r="K30" s="405"/>
      <c r="L30" s="424"/>
      <c r="M30" s="404"/>
      <c r="N30" s="404"/>
      <c r="O30" s="404"/>
      <c r="P30" s="404"/>
      <c r="Q30" s="440"/>
      <c r="R30" s="440"/>
      <c r="S30" s="440"/>
      <c r="T30" s="440"/>
    </row>
    <row r="31" spans="1:22" s="103" customFormat="1" ht="30" x14ac:dyDescent="0.2">
      <c r="A31" s="412"/>
      <c r="B31" s="407"/>
      <c r="C31" s="407"/>
      <c r="D31" s="404"/>
      <c r="E31" s="404"/>
      <c r="F31" s="404"/>
      <c r="G31" s="404"/>
      <c r="H31" s="93" t="s">
        <v>517</v>
      </c>
      <c r="I31" s="407"/>
      <c r="J31" s="405"/>
      <c r="K31" s="405" t="s">
        <v>19</v>
      </c>
      <c r="L31" s="425"/>
      <c r="M31" s="404"/>
      <c r="N31" s="404"/>
      <c r="O31" s="404"/>
      <c r="P31" s="404"/>
      <c r="Q31" s="441"/>
      <c r="R31" s="441"/>
      <c r="S31" s="441"/>
      <c r="T31" s="441"/>
    </row>
    <row r="32" spans="1:22" s="103" customFormat="1" ht="45" customHeight="1" x14ac:dyDescent="0.2">
      <c r="A32" s="436" t="s">
        <v>630</v>
      </c>
      <c r="B32" s="414" t="s">
        <v>631</v>
      </c>
      <c r="C32" s="414" t="s">
        <v>72</v>
      </c>
      <c r="D32" s="252"/>
      <c r="E32" s="252"/>
      <c r="F32" s="420">
        <v>0.5</v>
      </c>
      <c r="G32" s="420">
        <v>1</v>
      </c>
      <c r="H32" s="238" t="s">
        <v>632</v>
      </c>
      <c r="I32" s="414" t="s">
        <v>633</v>
      </c>
      <c r="J32" s="253">
        <v>42736</v>
      </c>
      <c r="K32" s="253">
        <v>43100</v>
      </c>
      <c r="L32" s="423">
        <v>7.4999999999999997E-2</v>
      </c>
      <c r="M32" s="252"/>
      <c r="N32" s="252"/>
      <c r="O32" s="420">
        <f>1/5</f>
        <v>0.2</v>
      </c>
      <c r="P32" s="420"/>
      <c r="Q32" s="439" t="s">
        <v>999</v>
      </c>
      <c r="R32" s="439" t="s">
        <v>1000</v>
      </c>
      <c r="S32" s="439" t="s">
        <v>1001</v>
      </c>
      <c r="T32" s="439" t="s">
        <v>1002</v>
      </c>
    </row>
    <row r="33" spans="1:20" s="103" customFormat="1" ht="20.25" customHeight="1" x14ac:dyDescent="0.2">
      <c r="A33" s="437"/>
      <c r="B33" s="415"/>
      <c r="C33" s="415"/>
      <c r="D33" s="254"/>
      <c r="E33" s="254"/>
      <c r="F33" s="421"/>
      <c r="G33" s="421"/>
      <c r="H33" s="238" t="s">
        <v>634</v>
      </c>
      <c r="I33" s="415"/>
      <c r="J33" s="255"/>
      <c r="K33" s="255"/>
      <c r="L33" s="424"/>
      <c r="M33" s="254"/>
      <c r="N33" s="254"/>
      <c r="O33" s="421"/>
      <c r="P33" s="421"/>
      <c r="Q33" s="440"/>
      <c r="R33" s="440"/>
      <c r="S33" s="440"/>
      <c r="T33" s="440"/>
    </row>
    <row r="34" spans="1:20" s="103" customFormat="1" ht="20.25" customHeight="1" x14ac:dyDescent="0.2">
      <c r="A34" s="437"/>
      <c r="B34" s="415"/>
      <c r="C34" s="415"/>
      <c r="D34" s="254"/>
      <c r="E34" s="254"/>
      <c r="F34" s="421"/>
      <c r="G34" s="421"/>
      <c r="H34" s="238" t="s">
        <v>635</v>
      </c>
      <c r="I34" s="415"/>
      <c r="J34" s="255"/>
      <c r="K34" s="255"/>
      <c r="L34" s="424"/>
      <c r="M34" s="254"/>
      <c r="N34" s="254"/>
      <c r="O34" s="421"/>
      <c r="P34" s="421"/>
      <c r="Q34" s="440"/>
      <c r="R34" s="440"/>
      <c r="S34" s="440"/>
      <c r="T34" s="440"/>
    </row>
    <row r="35" spans="1:20" s="103" customFormat="1" ht="30" x14ac:dyDescent="0.2">
      <c r="A35" s="437"/>
      <c r="B35" s="415"/>
      <c r="C35" s="415"/>
      <c r="D35" s="254"/>
      <c r="E35" s="254"/>
      <c r="F35" s="421"/>
      <c r="G35" s="421"/>
      <c r="H35" s="238" t="s">
        <v>636</v>
      </c>
      <c r="I35" s="415"/>
      <c r="J35" s="255"/>
      <c r="K35" s="255"/>
      <c r="L35" s="424"/>
      <c r="M35" s="254"/>
      <c r="N35" s="254"/>
      <c r="O35" s="421"/>
      <c r="P35" s="421"/>
      <c r="Q35" s="440"/>
      <c r="R35" s="440"/>
      <c r="S35" s="440"/>
      <c r="T35" s="440"/>
    </row>
    <row r="36" spans="1:20" s="103" customFormat="1" ht="30" x14ac:dyDescent="0.2">
      <c r="A36" s="438"/>
      <c r="B36" s="416"/>
      <c r="C36" s="416"/>
      <c r="D36" s="256"/>
      <c r="E36" s="256"/>
      <c r="F36" s="422"/>
      <c r="G36" s="422"/>
      <c r="H36" s="238" t="s">
        <v>637</v>
      </c>
      <c r="I36" s="416"/>
      <c r="J36" s="257"/>
      <c r="K36" s="257"/>
      <c r="L36" s="425"/>
      <c r="M36" s="256"/>
      <c r="N36" s="256"/>
      <c r="O36" s="422"/>
      <c r="P36" s="422"/>
      <c r="Q36" s="441"/>
      <c r="R36" s="441"/>
      <c r="S36" s="441"/>
      <c r="T36" s="441"/>
    </row>
    <row r="37" spans="1:20" ht="31.5" customHeight="1" x14ac:dyDescent="0.2">
      <c r="A37" s="38" t="s">
        <v>51</v>
      </c>
      <c r="B37" s="258" t="s">
        <v>518</v>
      </c>
      <c r="C37" s="259"/>
      <c r="D37" s="259"/>
      <c r="E37" s="259"/>
      <c r="F37" s="259"/>
      <c r="G37" s="259"/>
      <c r="H37" s="259"/>
      <c r="I37" s="259"/>
      <c r="J37" s="259"/>
      <c r="K37" s="259"/>
      <c r="L37" s="259"/>
      <c r="M37" s="259"/>
      <c r="N37" s="259"/>
      <c r="O37" s="259"/>
      <c r="P37" s="259"/>
      <c r="Q37" s="259"/>
      <c r="R37" s="259"/>
      <c r="S37" s="259"/>
      <c r="T37" s="260"/>
    </row>
    <row r="38" spans="1:20" s="103" customFormat="1" ht="21.75" customHeight="1" x14ac:dyDescent="0.2">
      <c r="A38" s="432" t="s">
        <v>638</v>
      </c>
      <c r="B38" s="404" t="s">
        <v>639</v>
      </c>
      <c r="C38" s="404" t="s">
        <v>72</v>
      </c>
      <c r="D38" s="404">
        <v>0.25</v>
      </c>
      <c r="E38" s="404">
        <v>0.5</v>
      </c>
      <c r="F38" s="404">
        <v>0.5</v>
      </c>
      <c r="G38" s="404">
        <v>1</v>
      </c>
      <c r="H38" s="33" t="s">
        <v>640</v>
      </c>
      <c r="I38" s="407" t="s">
        <v>641</v>
      </c>
      <c r="J38" s="405">
        <v>42917</v>
      </c>
      <c r="K38" s="405">
        <v>43100</v>
      </c>
      <c r="L38" s="406">
        <v>0.15</v>
      </c>
      <c r="M38" s="404"/>
      <c r="N38" s="404"/>
      <c r="O38" s="404">
        <f>2/4</f>
        <v>0.5</v>
      </c>
      <c r="P38" s="404"/>
      <c r="Q38" s="102" t="s">
        <v>905</v>
      </c>
      <c r="R38" s="251" t="s">
        <v>906</v>
      </c>
      <c r="S38" s="251" t="s">
        <v>907</v>
      </c>
      <c r="T38" s="251" t="s">
        <v>908</v>
      </c>
    </row>
    <row r="39" spans="1:20" s="103" customFormat="1" ht="21.75" customHeight="1" x14ac:dyDescent="0.2">
      <c r="A39" s="432"/>
      <c r="B39" s="404"/>
      <c r="C39" s="404"/>
      <c r="D39" s="404"/>
      <c r="E39" s="404"/>
      <c r="F39" s="404"/>
      <c r="G39" s="404"/>
      <c r="H39" s="33" t="s">
        <v>642</v>
      </c>
      <c r="I39" s="407"/>
      <c r="J39" s="405"/>
      <c r="K39" s="405"/>
      <c r="L39" s="406"/>
      <c r="M39" s="404"/>
      <c r="N39" s="404"/>
      <c r="O39" s="404"/>
      <c r="P39" s="404"/>
      <c r="Q39" s="102" t="s">
        <v>909</v>
      </c>
      <c r="R39" s="251" t="s">
        <v>910</v>
      </c>
      <c r="S39" s="251" t="s">
        <v>911</v>
      </c>
      <c r="T39" s="251" t="s">
        <v>912</v>
      </c>
    </row>
    <row r="40" spans="1:20" s="103" customFormat="1" ht="21.75" customHeight="1" x14ac:dyDescent="0.2">
      <c r="A40" s="432"/>
      <c r="B40" s="404"/>
      <c r="C40" s="404"/>
      <c r="D40" s="404"/>
      <c r="E40" s="404"/>
      <c r="F40" s="404"/>
      <c r="G40" s="404"/>
      <c r="H40" s="33" t="s">
        <v>643</v>
      </c>
      <c r="I40" s="407"/>
      <c r="J40" s="405"/>
      <c r="K40" s="405"/>
      <c r="L40" s="406"/>
      <c r="M40" s="404"/>
      <c r="N40" s="404"/>
      <c r="O40" s="404"/>
      <c r="P40" s="404"/>
      <c r="Q40" s="102" t="s">
        <v>913</v>
      </c>
      <c r="R40" s="251" t="s">
        <v>914</v>
      </c>
      <c r="S40" s="251" t="s">
        <v>915</v>
      </c>
      <c r="T40" s="251" t="s">
        <v>916</v>
      </c>
    </row>
    <row r="41" spans="1:20" s="103" customFormat="1" ht="42.75" x14ac:dyDescent="0.2">
      <c r="A41" s="432"/>
      <c r="B41" s="404"/>
      <c r="C41" s="404"/>
      <c r="D41" s="404"/>
      <c r="E41" s="404"/>
      <c r="F41" s="404"/>
      <c r="G41" s="404"/>
      <c r="H41" s="40" t="s">
        <v>644</v>
      </c>
      <c r="I41" s="407"/>
      <c r="J41" s="405"/>
      <c r="K41" s="405"/>
      <c r="L41" s="406"/>
      <c r="M41" s="404"/>
      <c r="N41" s="404"/>
      <c r="O41" s="404"/>
      <c r="P41" s="404"/>
      <c r="Q41" s="102" t="s">
        <v>917</v>
      </c>
      <c r="R41" s="251" t="s">
        <v>918</v>
      </c>
      <c r="S41" s="251" t="s">
        <v>919</v>
      </c>
      <c r="T41" s="251" t="s">
        <v>920</v>
      </c>
    </row>
  </sheetData>
  <mergeCells count="143">
    <mergeCell ref="Q32:Q36"/>
    <mergeCell ref="R32:R36"/>
    <mergeCell ref="S32:S36"/>
    <mergeCell ref="T32:T36"/>
    <mergeCell ref="T19:T20"/>
    <mergeCell ref="S19:S20"/>
    <mergeCell ref="R19:R20"/>
    <mergeCell ref="Q19:Q20"/>
    <mergeCell ref="R22:R24"/>
    <mergeCell ref="Q22:Q24"/>
    <mergeCell ref="S22:S24"/>
    <mergeCell ref="T22:T24"/>
    <mergeCell ref="Q28:Q31"/>
    <mergeCell ref="R28:R31"/>
    <mergeCell ref="S28:S31"/>
    <mergeCell ref="T28:T31"/>
    <mergeCell ref="P19:P21"/>
    <mergeCell ref="M22:M24"/>
    <mergeCell ref="N22:N24"/>
    <mergeCell ref="O22:O24"/>
    <mergeCell ref="P22:P24"/>
    <mergeCell ref="L38:L41"/>
    <mergeCell ref="M19:M21"/>
    <mergeCell ref="N19:N21"/>
    <mergeCell ref="O19:O21"/>
    <mergeCell ref="L28:L31"/>
    <mergeCell ref="L32:L36"/>
    <mergeCell ref="M13:M15"/>
    <mergeCell ref="N13:N15"/>
    <mergeCell ref="O13:O15"/>
    <mergeCell ref="P13:P15"/>
    <mergeCell ref="M17:M18"/>
    <mergeCell ref="N17:N18"/>
    <mergeCell ref="O17:O18"/>
    <mergeCell ref="P17:P18"/>
    <mergeCell ref="B16:T16"/>
    <mergeCell ref="C17:C18"/>
    <mergeCell ref="D17:D18"/>
    <mergeCell ref="E17:E18"/>
    <mergeCell ref="F13:F15"/>
    <mergeCell ref="A32:A36"/>
    <mergeCell ref="B32:B36"/>
    <mergeCell ref="C32:C36"/>
    <mergeCell ref="F32:F36"/>
    <mergeCell ref="G32:G36"/>
    <mergeCell ref="I32:I36"/>
    <mergeCell ref="I28:I31"/>
    <mergeCell ref="J28:J31"/>
    <mergeCell ref="K28:K31"/>
    <mergeCell ref="A28:A31"/>
    <mergeCell ref="F28:F31"/>
    <mergeCell ref="G28:G31"/>
    <mergeCell ref="E22:E24"/>
    <mergeCell ref="F22:F24"/>
    <mergeCell ref="G22:G24"/>
    <mergeCell ref="I22:I24"/>
    <mergeCell ref="A22:A24"/>
    <mergeCell ref="B22:B24"/>
    <mergeCell ref="C22:C24"/>
    <mergeCell ref="K38:K41"/>
    <mergeCell ref="A38:A41"/>
    <mergeCell ref="B38:B41"/>
    <mergeCell ref="C38:C41"/>
    <mergeCell ref="D38:D41"/>
    <mergeCell ref="E38:E41"/>
    <mergeCell ref="B27:T27"/>
    <mergeCell ref="O32:O36"/>
    <mergeCell ref="P32:P36"/>
    <mergeCell ref="M38:M41"/>
    <mergeCell ref="N38:N41"/>
    <mergeCell ref="O38:O41"/>
    <mergeCell ref="P38:P41"/>
    <mergeCell ref="F38:F41"/>
    <mergeCell ref="G38:G41"/>
    <mergeCell ref="I38:I41"/>
    <mergeCell ref="J38:J41"/>
    <mergeCell ref="A13:A15"/>
    <mergeCell ref="B13:B15"/>
    <mergeCell ref="C13:C15"/>
    <mergeCell ref="D13:D15"/>
    <mergeCell ref="E13:E15"/>
    <mergeCell ref="L17:L18"/>
    <mergeCell ref="A19:A21"/>
    <mergeCell ref="B19:B21"/>
    <mergeCell ref="C19:C21"/>
    <mergeCell ref="D19:D21"/>
    <mergeCell ref="E19:E21"/>
    <mergeCell ref="F19:F21"/>
    <mergeCell ref="G19:G21"/>
    <mergeCell ref="I19:I21"/>
    <mergeCell ref="J19:J21"/>
    <mergeCell ref="K19:K21"/>
    <mergeCell ref="L19:L21"/>
    <mergeCell ref="F17:F18"/>
    <mergeCell ref="G17:G18"/>
    <mergeCell ref="I17:I18"/>
    <mergeCell ref="J17:J18"/>
    <mergeCell ref="K17:K18"/>
    <mergeCell ref="A17:A18"/>
    <mergeCell ref="B17:B18"/>
    <mergeCell ref="D7:G7"/>
    <mergeCell ref="B7:B8"/>
    <mergeCell ref="H7:H8"/>
    <mergeCell ref="I7:I8"/>
    <mergeCell ref="J7:K7"/>
    <mergeCell ref="M7:P7"/>
    <mergeCell ref="A7:A8"/>
    <mergeCell ref="A10:A12"/>
    <mergeCell ref="B10:B12"/>
    <mergeCell ref="C10:C12"/>
    <mergeCell ref="D10:D12"/>
    <mergeCell ref="E10:E12"/>
    <mergeCell ref="F10:F12"/>
    <mergeCell ref="G10:G12"/>
    <mergeCell ref="L10:L12"/>
    <mergeCell ref="M10:M12"/>
    <mergeCell ref="N10:N12"/>
    <mergeCell ref="O10:O12"/>
    <mergeCell ref="P10:P12"/>
    <mergeCell ref="B6:T6"/>
    <mergeCell ref="Q7:Q8"/>
    <mergeCell ref="R7:R8"/>
    <mergeCell ref="S7:S8"/>
    <mergeCell ref="L7:L8"/>
    <mergeCell ref="B9:T9"/>
    <mergeCell ref="T7:T8"/>
    <mergeCell ref="M28:M31"/>
    <mergeCell ref="N28:N31"/>
    <mergeCell ref="O28:O31"/>
    <mergeCell ref="P28:P31"/>
    <mergeCell ref="C7:C8"/>
    <mergeCell ref="G13:G15"/>
    <mergeCell ref="J13:J15"/>
    <mergeCell ref="K13:K15"/>
    <mergeCell ref="L13:L15"/>
    <mergeCell ref="B28:B31"/>
    <mergeCell ref="C28:C31"/>
    <mergeCell ref="D28:D31"/>
    <mergeCell ref="E28:E31"/>
    <mergeCell ref="J22:J24"/>
    <mergeCell ref="K22:K24"/>
    <mergeCell ref="L22:L24"/>
    <mergeCell ref="D22:D24"/>
  </mergeCells>
  <printOptions horizontalCentered="1" verticalCentered="1"/>
  <pageMargins left="1.3779527559055118" right="0.19685039370078741" top="0.39370078740157483" bottom="0.39370078740157483" header="0.31496062992125984" footer="0.31496062992125984"/>
  <pageSetup paperSize="14" scale="28"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U32"/>
  <sheetViews>
    <sheetView topLeftCell="F1" zoomScale="70" zoomScaleNormal="70" workbookViewId="0">
      <selection activeCell="O25" sqref="O25:O32"/>
    </sheetView>
  </sheetViews>
  <sheetFormatPr baseColWidth="10" defaultRowHeight="15" x14ac:dyDescent="0.25"/>
  <cols>
    <col min="1" max="1" width="50.5703125" customWidth="1"/>
    <col min="2" max="2" width="32.28515625" style="32" customWidth="1"/>
    <col min="3" max="3" width="30.5703125" customWidth="1"/>
    <col min="4" max="5" width="10" hidden="1" customWidth="1"/>
    <col min="6" max="7" width="10" customWidth="1"/>
    <col min="8" max="8" width="34.42578125" customWidth="1"/>
    <col min="9" max="9" width="25.140625" customWidth="1"/>
    <col min="10" max="11" width="13.28515625" customWidth="1"/>
    <col min="12" max="12" width="16" customWidth="1"/>
    <col min="13" max="14" width="0" hidden="1" customWidth="1"/>
    <col min="17" max="17" width="26.85546875" customWidth="1"/>
    <col min="18" max="18" width="30.140625" customWidth="1"/>
    <col min="19" max="19" width="31.140625" customWidth="1"/>
    <col min="20" max="20" width="24.5703125" customWidth="1"/>
  </cols>
  <sheetData>
    <row r="1" spans="1:20" x14ac:dyDescent="0.25">
      <c r="A1" s="32"/>
      <c r="B1"/>
      <c r="S1" s="69" t="s">
        <v>526</v>
      </c>
      <c r="T1" s="69"/>
    </row>
    <row r="2" spans="1:20" x14ac:dyDescent="0.25">
      <c r="A2" s="32"/>
      <c r="B2"/>
      <c r="S2" s="69" t="s">
        <v>527</v>
      </c>
      <c r="T2" s="70"/>
    </row>
    <row r="3" spans="1:20" ht="47.25" customHeight="1" x14ac:dyDescent="0.25">
      <c r="A3" s="32"/>
      <c r="B3"/>
      <c r="E3" s="74" t="s">
        <v>529</v>
      </c>
      <c r="F3" s="74"/>
      <c r="G3" s="74"/>
      <c r="H3" s="74"/>
      <c r="I3" s="71"/>
      <c r="S3" s="72"/>
      <c r="T3" s="72"/>
    </row>
    <row r="4" spans="1:20" ht="46.5" customHeight="1" x14ac:dyDescent="0.25">
      <c r="A4" s="32"/>
      <c r="B4"/>
      <c r="E4" s="71"/>
      <c r="F4" s="71"/>
      <c r="G4" s="71"/>
      <c r="H4" s="71"/>
      <c r="I4" s="71"/>
      <c r="S4" s="69" t="s">
        <v>528</v>
      </c>
      <c r="T4" s="73"/>
    </row>
    <row r="6" spans="1:20" ht="45.75" customHeight="1" x14ac:dyDescent="0.25">
      <c r="A6" s="110" t="s">
        <v>21</v>
      </c>
      <c r="B6" s="457" t="s">
        <v>22</v>
      </c>
      <c r="C6" s="457"/>
      <c r="D6" s="457"/>
      <c r="E6" s="457"/>
      <c r="F6" s="457"/>
      <c r="G6" s="457"/>
      <c r="H6" s="457"/>
      <c r="I6" s="457"/>
      <c r="J6" s="457"/>
      <c r="K6" s="457"/>
      <c r="L6" s="457"/>
      <c r="M6" s="457"/>
      <c r="N6" s="457"/>
      <c r="O6" s="457"/>
      <c r="P6" s="457"/>
      <c r="Q6" s="457"/>
      <c r="R6" s="457"/>
      <c r="S6" s="457"/>
      <c r="T6" s="457"/>
    </row>
    <row r="7" spans="1:20" ht="71.25" customHeight="1" x14ac:dyDescent="0.25">
      <c r="A7" s="409" t="s">
        <v>18</v>
      </c>
      <c r="B7" s="401" t="s">
        <v>2</v>
      </c>
      <c r="C7" s="401" t="s">
        <v>3</v>
      </c>
      <c r="D7" s="401" t="s">
        <v>4</v>
      </c>
      <c r="E7" s="401"/>
      <c r="F7" s="401"/>
      <c r="G7" s="401"/>
      <c r="H7" s="401" t="s">
        <v>5</v>
      </c>
      <c r="I7" s="401" t="s">
        <v>6</v>
      </c>
      <c r="J7" s="401" t="s">
        <v>57</v>
      </c>
      <c r="K7" s="401"/>
      <c r="L7" s="401" t="s">
        <v>7</v>
      </c>
      <c r="M7" s="408" t="s">
        <v>521</v>
      </c>
      <c r="N7" s="408"/>
      <c r="O7" s="408"/>
      <c r="P7" s="408"/>
      <c r="Q7" s="276" t="s">
        <v>522</v>
      </c>
      <c r="R7" s="276" t="s">
        <v>525</v>
      </c>
      <c r="S7" s="276" t="s">
        <v>523</v>
      </c>
      <c r="T7" s="276" t="s">
        <v>524</v>
      </c>
    </row>
    <row r="8" spans="1:20" ht="74.25" customHeight="1" x14ac:dyDescent="0.25">
      <c r="A8" s="410"/>
      <c r="B8" s="401"/>
      <c r="C8" s="401"/>
      <c r="D8" s="5" t="s">
        <v>8</v>
      </c>
      <c r="E8" s="5" t="s">
        <v>9</v>
      </c>
      <c r="F8" s="5" t="s">
        <v>10</v>
      </c>
      <c r="G8" s="5" t="s">
        <v>11</v>
      </c>
      <c r="H8" s="401"/>
      <c r="I8" s="401"/>
      <c r="J8" s="209" t="s">
        <v>12</v>
      </c>
      <c r="K8" s="209" t="s">
        <v>13</v>
      </c>
      <c r="L8" s="401"/>
      <c r="M8" s="66" t="s">
        <v>8</v>
      </c>
      <c r="N8" s="66" t="s">
        <v>9</v>
      </c>
      <c r="O8" s="66" t="s">
        <v>10</v>
      </c>
      <c r="P8" s="66" t="s">
        <v>11</v>
      </c>
      <c r="Q8" s="450"/>
      <c r="R8" s="450"/>
      <c r="S8" s="450"/>
      <c r="T8" s="450"/>
    </row>
    <row r="9" spans="1:20" ht="29.25" customHeight="1" x14ac:dyDescent="0.25">
      <c r="A9" s="108" t="s">
        <v>1</v>
      </c>
      <c r="B9" s="448" t="s">
        <v>52</v>
      </c>
      <c r="C9" s="449"/>
      <c r="D9" s="449"/>
      <c r="E9" s="449"/>
      <c r="F9" s="449"/>
      <c r="G9" s="449"/>
      <c r="H9" s="449"/>
      <c r="I9" s="449"/>
      <c r="J9" s="449"/>
      <c r="K9" s="449"/>
      <c r="L9" s="449"/>
      <c r="M9" s="449"/>
      <c r="N9" s="449"/>
      <c r="O9" s="449"/>
      <c r="P9" s="449"/>
      <c r="Q9" s="449"/>
      <c r="R9" s="449"/>
      <c r="S9" s="449"/>
      <c r="T9" s="449"/>
    </row>
    <row r="10" spans="1:20" ht="165.75" x14ac:dyDescent="0.25">
      <c r="A10" s="464" t="s">
        <v>645</v>
      </c>
      <c r="B10" s="462" t="s">
        <v>646</v>
      </c>
      <c r="C10" s="461" t="s">
        <v>647</v>
      </c>
      <c r="D10" s="420">
        <v>0.25</v>
      </c>
      <c r="E10" s="420">
        <v>0.5</v>
      </c>
      <c r="F10" s="420">
        <v>0.75</v>
      </c>
      <c r="G10" s="420">
        <v>1</v>
      </c>
      <c r="H10" s="215" t="s">
        <v>648</v>
      </c>
      <c r="I10" s="36" t="s">
        <v>649</v>
      </c>
      <c r="J10" s="454">
        <v>42736</v>
      </c>
      <c r="K10" s="454">
        <v>43100</v>
      </c>
      <c r="L10" s="466">
        <v>0.4</v>
      </c>
      <c r="M10" s="420"/>
      <c r="N10" s="420"/>
      <c r="O10" s="420">
        <v>0.75</v>
      </c>
      <c r="P10" s="420"/>
      <c r="Q10" s="229" t="s">
        <v>961</v>
      </c>
      <c r="R10" s="219" t="s">
        <v>960</v>
      </c>
      <c r="S10" s="219" t="s">
        <v>959</v>
      </c>
      <c r="T10" s="220"/>
    </row>
    <row r="11" spans="1:20" ht="90.75" x14ac:dyDescent="0.25">
      <c r="A11" s="464"/>
      <c r="B11" s="462"/>
      <c r="C11" s="462"/>
      <c r="D11" s="421"/>
      <c r="E11" s="421"/>
      <c r="F11" s="421"/>
      <c r="G11" s="421"/>
      <c r="H11" s="215" t="s">
        <v>650</v>
      </c>
      <c r="I11" s="36" t="s">
        <v>651</v>
      </c>
      <c r="J11" s="455"/>
      <c r="K11" s="455"/>
      <c r="L11" s="467"/>
      <c r="M11" s="421"/>
      <c r="N11" s="421"/>
      <c r="O11" s="421"/>
      <c r="P11" s="421"/>
      <c r="Q11" s="270" t="s">
        <v>1024</v>
      </c>
      <c r="R11" s="219" t="s">
        <v>958</v>
      </c>
      <c r="S11" s="219" t="s">
        <v>957</v>
      </c>
      <c r="T11" s="220"/>
    </row>
    <row r="12" spans="1:20" ht="75" x14ac:dyDescent="0.25">
      <c r="A12" s="464"/>
      <c r="B12" s="462"/>
      <c r="C12" s="462"/>
      <c r="D12" s="421"/>
      <c r="E12" s="421"/>
      <c r="F12" s="421"/>
      <c r="G12" s="421"/>
      <c r="H12" s="215" t="s">
        <v>956</v>
      </c>
      <c r="I12" s="36" t="s">
        <v>652</v>
      </c>
      <c r="J12" s="455"/>
      <c r="K12" s="455"/>
      <c r="L12" s="467"/>
      <c r="M12" s="421"/>
      <c r="N12" s="421"/>
      <c r="O12" s="421"/>
      <c r="P12" s="421"/>
      <c r="Q12" s="219" t="s">
        <v>955</v>
      </c>
      <c r="R12" s="218" t="s">
        <v>921</v>
      </c>
      <c r="S12" s="218" t="s">
        <v>921</v>
      </c>
      <c r="T12" s="218"/>
    </row>
    <row r="13" spans="1:20" ht="75" x14ac:dyDescent="0.25">
      <c r="A13" s="464"/>
      <c r="B13" s="462"/>
      <c r="C13" s="462"/>
      <c r="D13" s="421"/>
      <c r="E13" s="421"/>
      <c r="F13" s="421"/>
      <c r="G13" s="421"/>
      <c r="H13" s="215" t="s">
        <v>653</v>
      </c>
      <c r="I13" s="21" t="s">
        <v>654</v>
      </c>
      <c r="J13" s="455"/>
      <c r="K13" s="455"/>
      <c r="L13" s="467"/>
      <c r="M13" s="421"/>
      <c r="N13" s="421"/>
      <c r="O13" s="421"/>
      <c r="P13" s="421"/>
      <c r="Q13" s="270" t="s">
        <v>1025</v>
      </c>
      <c r="R13" s="219" t="s">
        <v>954</v>
      </c>
      <c r="S13" s="220"/>
      <c r="T13" s="220"/>
    </row>
    <row r="14" spans="1:20" ht="210.75" x14ac:dyDescent="0.25">
      <c r="A14" s="465"/>
      <c r="B14" s="463"/>
      <c r="C14" s="463"/>
      <c r="D14" s="422"/>
      <c r="E14" s="422"/>
      <c r="F14" s="422"/>
      <c r="G14" s="422"/>
      <c r="H14" s="215" t="s">
        <v>655</v>
      </c>
      <c r="I14" s="21" t="s">
        <v>656</v>
      </c>
      <c r="J14" s="456"/>
      <c r="K14" s="456"/>
      <c r="L14" s="468"/>
      <c r="M14" s="422"/>
      <c r="N14" s="422"/>
      <c r="O14" s="422"/>
      <c r="P14" s="422"/>
      <c r="Q14" s="269" t="s">
        <v>953</v>
      </c>
      <c r="R14" s="219" t="s">
        <v>952</v>
      </c>
      <c r="S14" s="219" t="s">
        <v>951</v>
      </c>
      <c r="T14" s="220"/>
    </row>
    <row r="15" spans="1:20" ht="24" customHeight="1" x14ac:dyDescent="0.25">
      <c r="A15" s="29" t="s">
        <v>14</v>
      </c>
      <c r="B15" s="448" t="s">
        <v>39</v>
      </c>
      <c r="C15" s="449"/>
      <c r="D15" s="449"/>
      <c r="E15" s="449"/>
      <c r="F15" s="449"/>
      <c r="G15" s="449"/>
      <c r="H15" s="449"/>
      <c r="I15" s="449"/>
      <c r="J15" s="449"/>
      <c r="K15" s="449"/>
      <c r="L15" s="449"/>
      <c r="M15" s="449"/>
      <c r="N15" s="449"/>
      <c r="O15" s="449"/>
      <c r="P15" s="449"/>
      <c r="Q15" s="449"/>
      <c r="R15" s="449"/>
      <c r="S15" s="449"/>
      <c r="T15" s="469"/>
    </row>
    <row r="16" spans="1:20" ht="105.75" x14ac:dyDescent="0.25">
      <c r="A16" s="214" t="s">
        <v>40</v>
      </c>
      <c r="B16" s="215" t="s">
        <v>44</v>
      </c>
      <c r="C16" s="12" t="s">
        <v>68</v>
      </c>
      <c r="D16" s="210">
        <v>0.25</v>
      </c>
      <c r="E16" s="210">
        <v>0.5</v>
      </c>
      <c r="F16" s="210">
        <v>0.75</v>
      </c>
      <c r="G16" s="210">
        <v>1</v>
      </c>
      <c r="H16" s="214" t="s">
        <v>76</v>
      </c>
      <c r="I16" s="214" t="s">
        <v>950</v>
      </c>
      <c r="J16" s="78">
        <v>42736</v>
      </c>
      <c r="K16" s="78">
        <v>43100</v>
      </c>
      <c r="L16" s="466">
        <v>0.3</v>
      </c>
      <c r="M16" s="210"/>
      <c r="N16" s="210"/>
      <c r="O16" s="210">
        <v>0.75</v>
      </c>
      <c r="P16" s="210"/>
      <c r="Q16" s="228" t="s">
        <v>1026</v>
      </c>
      <c r="R16" s="228" t="s">
        <v>949</v>
      </c>
      <c r="S16" s="220"/>
      <c r="T16" s="219"/>
    </row>
    <row r="17" spans="1:21" ht="180.75" x14ac:dyDescent="0.25">
      <c r="A17" s="214" t="s">
        <v>24</v>
      </c>
      <c r="B17" s="215" t="s">
        <v>77</v>
      </c>
      <c r="C17" s="12" t="s">
        <v>67</v>
      </c>
      <c r="D17" s="210">
        <v>0.25</v>
      </c>
      <c r="E17" s="210">
        <v>0.5</v>
      </c>
      <c r="F17" s="210">
        <v>0.75</v>
      </c>
      <c r="G17" s="210">
        <v>1</v>
      </c>
      <c r="H17" s="214" t="s">
        <v>82</v>
      </c>
      <c r="I17" s="214" t="s">
        <v>83</v>
      </c>
      <c r="J17" s="78">
        <v>42736</v>
      </c>
      <c r="K17" s="78">
        <v>43100</v>
      </c>
      <c r="L17" s="467"/>
      <c r="M17" s="210"/>
      <c r="N17" s="210"/>
      <c r="O17" s="210">
        <v>0.6</v>
      </c>
      <c r="P17" s="210"/>
      <c r="Q17" s="228" t="s">
        <v>1026</v>
      </c>
      <c r="R17" s="219" t="s">
        <v>948</v>
      </c>
      <c r="S17" s="220"/>
      <c r="T17" s="270" t="s">
        <v>947</v>
      </c>
    </row>
    <row r="18" spans="1:21" ht="225.75" x14ac:dyDescent="0.25">
      <c r="A18" s="214" t="s">
        <v>78</v>
      </c>
      <c r="B18" s="30" t="s">
        <v>79</v>
      </c>
      <c r="C18" s="25" t="s">
        <v>86</v>
      </c>
      <c r="D18" s="211">
        <v>0.25</v>
      </c>
      <c r="E18" s="211">
        <v>0.5</v>
      </c>
      <c r="F18" s="211">
        <v>0.75</v>
      </c>
      <c r="G18" s="211">
        <v>1</v>
      </c>
      <c r="H18" s="214" t="s">
        <v>80</v>
      </c>
      <c r="I18" s="214" t="s">
        <v>89</v>
      </c>
      <c r="J18" s="78">
        <v>42736</v>
      </c>
      <c r="K18" s="78">
        <v>43100</v>
      </c>
      <c r="L18" s="467"/>
      <c r="M18" s="211"/>
      <c r="N18" s="211"/>
      <c r="O18" s="227">
        <v>0.75</v>
      </c>
      <c r="P18" s="211"/>
      <c r="Q18" s="226" t="s">
        <v>943</v>
      </c>
      <c r="R18" s="225" t="s">
        <v>946</v>
      </c>
      <c r="S18" s="219" t="s">
        <v>945</v>
      </c>
      <c r="T18" s="220"/>
    </row>
    <row r="19" spans="1:21" ht="45" x14ac:dyDescent="0.25">
      <c r="A19" s="213" t="s">
        <v>944</v>
      </c>
      <c r="B19" s="30" t="s">
        <v>87</v>
      </c>
      <c r="C19" s="25" t="s">
        <v>66</v>
      </c>
      <c r="D19" s="211">
        <v>0.25</v>
      </c>
      <c r="E19" s="211">
        <v>0.5</v>
      </c>
      <c r="F19" s="211">
        <v>0.75</v>
      </c>
      <c r="G19" s="211">
        <v>1</v>
      </c>
      <c r="H19" s="213" t="s">
        <v>101</v>
      </c>
      <c r="I19" s="213" t="s">
        <v>87</v>
      </c>
      <c r="J19" s="78">
        <v>42736</v>
      </c>
      <c r="K19" s="78">
        <v>43100</v>
      </c>
      <c r="L19" s="467"/>
      <c r="M19" s="211"/>
      <c r="N19" s="211"/>
      <c r="O19" s="211">
        <v>0.75</v>
      </c>
      <c r="P19" s="211"/>
      <c r="Q19" s="218" t="s">
        <v>1027</v>
      </c>
      <c r="R19" s="220" t="s">
        <v>1029</v>
      </c>
      <c r="S19" s="269" t="s">
        <v>1030</v>
      </c>
      <c r="T19" s="220"/>
    </row>
    <row r="20" spans="1:21" ht="45" x14ac:dyDescent="0.25">
      <c r="A20" s="214" t="s">
        <v>25</v>
      </c>
      <c r="B20" s="30" t="s">
        <v>85</v>
      </c>
      <c r="C20" s="30" t="s">
        <v>69</v>
      </c>
      <c r="D20" s="211">
        <v>0.25</v>
      </c>
      <c r="E20" s="211">
        <v>0.5</v>
      </c>
      <c r="F20" s="211">
        <v>0.75</v>
      </c>
      <c r="G20" s="211">
        <v>1</v>
      </c>
      <c r="H20" s="214" t="s">
        <v>84</v>
      </c>
      <c r="I20" s="214" t="s">
        <v>81</v>
      </c>
      <c r="J20" s="78">
        <v>42736</v>
      </c>
      <c r="K20" s="78">
        <v>43100</v>
      </c>
      <c r="L20" s="468"/>
      <c r="M20" s="211"/>
      <c r="N20" s="211"/>
      <c r="O20" s="211">
        <v>0.75</v>
      </c>
      <c r="P20" s="211"/>
      <c r="Q20" s="218" t="s">
        <v>1027</v>
      </c>
      <c r="R20" s="220" t="s">
        <v>1028</v>
      </c>
      <c r="S20" s="269" t="s">
        <v>1030</v>
      </c>
      <c r="T20" s="271" t="s">
        <v>1031</v>
      </c>
    </row>
    <row r="21" spans="1:21" ht="27.75" customHeight="1" x14ac:dyDescent="0.25">
      <c r="A21" s="29" t="s">
        <v>15</v>
      </c>
      <c r="B21" s="448" t="s">
        <v>41</v>
      </c>
      <c r="C21" s="449"/>
      <c r="D21" s="449"/>
      <c r="E21" s="449"/>
      <c r="F21" s="449"/>
      <c r="G21" s="449"/>
      <c r="H21" s="449"/>
      <c r="I21" s="449"/>
      <c r="J21" s="449"/>
      <c r="K21" s="449"/>
      <c r="L21" s="449"/>
      <c r="M21" s="449"/>
      <c r="N21" s="449"/>
      <c r="O21" s="449"/>
      <c r="P21" s="449"/>
      <c r="Q21" s="449"/>
      <c r="R21" s="449"/>
      <c r="S21" s="449"/>
      <c r="T21" s="469"/>
    </row>
    <row r="22" spans="1:21" ht="381" x14ac:dyDescent="0.25">
      <c r="A22" s="215" t="s">
        <v>657</v>
      </c>
      <c r="B22" s="212" t="s">
        <v>658</v>
      </c>
      <c r="C22" s="111" t="s">
        <v>67</v>
      </c>
      <c r="D22" s="210">
        <v>0.25</v>
      </c>
      <c r="E22" s="210">
        <v>0.5</v>
      </c>
      <c r="F22" s="210">
        <v>0.75</v>
      </c>
      <c r="G22" s="210">
        <v>1</v>
      </c>
      <c r="H22" s="214" t="s">
        <v>659</v>
      </c>
      <c r="I22" s="214" t="s">
        <v>660</v>
      </c>
      <c r="J22" s="78">
        <v>42736</v>
      </c>
      <c r="K22" s="78">
        <v>43100</v>
      </c>
      <c r="L22" s="470">
        <v>0.3</v>
      </c>
      <c r="M22" s="210"/>
      <c r="N22" s="210"/>
      <c r="O22" s="210">
        <v>0.75</v>
      </c>
      <c r="P22" s="210"/>
      <c r="Q22" s="219" t="s">
        <v>942</v>
      </c>
      <c r="R22" s="219" t="s">
        <v>941</v>
      </c>
      <c r="S22" s="219" t="s">
        <v>940</v>
      </c>
      <c r="T22" s="219"/>
    </row>
    <row r="23" spans="1:21" ht="135.75" x14ac:dyDescent="0.25">
      <c r="A23" s="458" t="s">
        <v>661</v>
      </c>
      <c r="B23" s="461" t="s">
        <v>73</v>
      </c>
      <c r="C23" s="458" t="s">
        <v>103</v>
      </c>
      <c r="D23" s="420">
        <v>0.25</v>
      </c>
      <c r="E23" s="420">
        <v>0.5</v>
      </c>
      <c r="F23" s="420">
        <v>0.75</v>
      </c>
      <c r="G23" s="420">
        <v>1</v>
      </c>
      <c r="H23" s="213" t="s">
        <v>74</v>
      </c>
      <c r="I23" s="427" t="s">
        <v>23</v>
      </c>
      <c r="J23" s="454">
        <v>42736</v>
      </c>
      <c r="K23" s="454">
        <v>43100</v>
      </c>
      <c r="L23" s="470"/>
      <c r="M23" s="420"/>
      <c r="N23" s="420"/>
      <c r="O23" s="420">
        <v>0.75</v>
      </c>
      <c r="P23" s="420"/>
      <c r="Q23" s="272" t="s">
        <v>939</v>
      </c>
      <c r="R23" s="219" t="s">
        <v>938</v>
      </c>
      <c r="S23" s="219" t="s">
        <v>937</v>
      </c>
      <c r="T23" s="220"/>
    </row>
    <row r="24" spans="1:21" ht="135" x14ac:dyDescent="0.25">
      <c r="A24" s="460"/>
      <c r="B24" s="463"/>
      <c r="C24" s="460"/>
      <c r="D24" s="422"/>
      <c r="E24" s="422"/>
      <c r="F24" s="422"/>
      <c r="G24" s="422"/>
      <c r="H24" s="213" t="s">
        <v>75</v>
      </c>
      <c r="I24" s="429"/>
      <c r="J24" s="456"/>
      <c r="K24" s="456"/>
      <c r="L24" s="470"/>
      <c r="M24" s="422"/>
      <c r="N24" s="422"/>
      <c r="O24" s="422"/>
      <c r="P24" s="422"/>
      <c r="Q24" s="224" t="s">
        <v>936</v>
      </c>
      <c r="R24" s="219" t="s">
        <v>935</v>
      </c>
      <c r="S24" s="219" t="s">
        <v>934</v>
      </c>
      <c r="T24" s="219"/>
    </row>
    <row r="25" spans="1:21" ht="90.75" x14ac:dyDescent="0.25">
      <c r="A25" s="458" t="s">
        <v>90</v>
      </c>
      <c r="B25" s="458" t="s">
        <v>91</v>
      </c>
      <c r="C25" s="461" t="s">
        <v>98</v>
      </c>
      <c r="D25" s="420">
        <v>0.25</v>
      </c>
      <c r="E25" s="420">
        <v>0.5</v>
      </c>
      <c r="F25" s="420">
        <v>0.75</v>
      </c>
      <c r="G25" s="420">
        <v>1</v>
      </c>
      <c r="H25" s="214" t="s">
        <v>99</v>
      </c>
      <c r="I25" s="451" t="s">
        <v>42</v>
      </c>
      <c r="J25" s="454">
        <v>42736</v>
      </c>
      <c r="K25" s="454">
        <v>43100</v>
      </c>
      <c r="L25" s="470"/>
      <c r="M25" s="420"/>
      <c r="N25" s="420"/>
      <c r="O25" s="420">
        <v>0.7</v>
      </c>
      <c r="P25" s="420"/>
      <c r="Q25" s="219" t="s">
        <v>933</v>
      </c>
      <c r="R25" s="223" t="s">
        <v>932</v>
      </c>
      <c r="S25" s="219" t="s">
        <v>927</v>
      </c>
      <c r="T25" s="219"/>
    </row>
    <row r="26" spans="1:21" ht="195.75" x14ac:dyDescent="0.25">
      <c r="A26" s="459"/>
      <c r="B26" s="459"/>
      <c r="C26" s="462"/>
      <c r="D26" s="421"/>
      <c r="E26" s="421"/>
      <c r="F26" s="421"/>
      <c r="G26" s="421"/>
      <c r="H26" s="214" t="s">
        <v>92</v>
      </c>
      <c r="I26" s="452"/>
      <c r="J26" s="455"/>
      <c r="K26" s="455"/>
      <c r="L26" s="470"/>
      <c r="M26" s="421"/>
      <c r="N26" s="421"/>
      <c r="O26" s="421"/>
      <c r="P26" s="421"/>
      <c r="Q26" s="219" t="s">
        <v>931</v>
      </c>
      <c r="R26" s="219" t="s">
        <v>930</v>
      </c>
      <c r="S26" s="219" t="s">
        <v>927</v>
      </c>
      <c r="T26" s="223"/>
      <c r="U26" s="222"/>
    </row>
    <row r="27" spans="1:21" ht="195.75" x14ac:dyDescent="0.25">
      <c r="A27" s="459"/>
      <c r="B27" s="459"/>
      <c r="C27" s="462"/>
      <c r="D27" s="421"/>
      <c r="E27" s="421"/>
      <c r="F27" s="421"/>
      <c r="G27" s="421"/>
      <c r="H27" s="214" t="s">
        <v>93</v>
      </c>
      <c r="I27" s="452"/>
      <c r="J27" s="455"/>
      <c r="K27" s="455"/>
      <c r="L27" s="470"/>
      <c r="M27" s="421"/>
      <c r="N27" s="421"/>
      <c r="O27" s="421"/>
      <c r="P27" s="421"/>
      <c r="Q27" s="219" t="s">
        <v>929</v>
      </c>
      <c r="R27" s="219" t="s">
        <v>928</v>
      </c>
      <c r="S27" s="219" t="s">
        <v>927</v>
      </c>
      <c r="T27" s="220"/>
    </row>
    <row r="28" spans="1:21" ht="105.75" x14ac:dyDescent="0.25">
      <c r="A28" s="459"/>
      <c r="B28" s="459"/>
      <c r="C28" s="462"/>
      <c r="D28" s="421"/>
      <c r="E28" s="421"/>
      <c r="F28" s="421"/>
      <c r="G28" s="421"/>
      <c r="H28" s="214" t="s">
        <v>100</v>
      </c>
      <c r="I28" s="452"/>
      <c r="J28" s="455"/>
      <c r="K28" s="455"/>
      <c r="L28" s="470"/>
      <c r="M28" s="421"/>
      <c r="N28" s="421"/>
      <c r="O28" s="421"/>
      <c r="P28" s="421"/>
      <c r="Q28" s="221" t="s">
        <v>926</v>
      </c>
      <c r="R28" s="219" t="s">
        <v>925</v>
      </c>
      <c r="S28" s="219" t="s">
        <v>924</v>
      </c>
      <c r="T28" s="220"/>
    </row>
    <row r="29" spans="1:21" ht="165" x14ac:dyDescent="0.25">
      <c r="A29" s="459"/>
      <c r="B29" s="459"/>
      <c r="C29" s="462"/>
      <c r="D29" s="421"/>
      <c r="E29" s="421"/>
      <c r="F29" s="421"/>
      <c r="G29" s="421"/>
      <c r="H29" s="214" t="s">
        <v>94</v>
      </c>
      <c r="I29" s="452"/>
      <c r="J29" s="455"/>
      <c r="K29" s="455"/>
      <c r="L29" s="470"/>
      <c r="M29" s="421"/>
      <c r="N29" s="421"/>
      <c r="O29" s="421"/>
      <c r="P29" s="421"/>
      <c r="Q29" s="219" t="s">
        <v>923</v>
      </c>
      <c r="R29" s="218" t="s">
        <v>921</v>
      </c>
      <c r="S29" s="218" t="s">
        <v>921</v>
      </c>
      <c r="T29" s="219"/>
    </row>
    <row r="30" spans="1:21" ht="60.75" x14ac:dyDescent="0.25">
      <c r="A30" s="459"/>
      <c r="B30" s="459"/>
      <c r="C30" s="462"/>
      <c r="D30" s="421"/>
      <c r="E30" s="421"/>
      <c r="F30" s="421"/>
      <c r="G30" s="421"/>
      <c r="H30" s="214" t="s">
        <v>95</v>
      </c>
      <c r="I30" s="452"/>
      <c r="J30" s="455"/>
      <c r="K30" s="455"/>
      <c r="L30" s="470"/>
      <c r="M30" s="421"/>
      <c r="N30" s="421"/>
      <c r="O30" s="421"/>
      <c r="P30" s="421"/>
      <c r="Q30" s="219" t="s">
        <v>922</v>
      </c>
      <c r="R30" s="218" t="s">
        <v>921</v>
      </c>
      <c r="S30" s="218" t="s">
        <v>921</v>
      </c>
      <c r="T30" s="218"/>
    </row>
    <row r="31" spans="1:21" ht="60.75" x14ac:dyDescent="0.25">
      <c r="A31" s="459"/>
      <c r="B31" s="459"/>
      <c r="C31" s="462"/>
      <c r="D31" s="421"/>
      <c r="E31" s="421"/>
      <c r="F31" s="421"/>
      <c r="G31" s="421"/>
      <c r="H31" s="214" t="s">
        <v>96</v>
      </c>
      <c r="I31" s="452"/>
      <c r="J31" s="455"/>
      <c r="K31" s="455"/>
      <c r="L31" s="470"/>
      <c r="M31" s="421"/>
      <c r="N31" s="421"/>
      <c r="O31" s="421"/>
      <c r="P31" s="421"/>
      <c r="Q31" s="219" t="s">
        <v>922</v>
      </c>
      <c r="R31" s="218" t="s">
        <v>921</v>
      </c>
      <c r="S31" s="218" t="s">
        <v>921</v>
      </c>
      <c r="T31" s="218"/>
    </row>
    <row r="32" spans="1:21" ht="75" x14ac:dyDescent="0.25">
      <c r="A32" s="460"/>
      <c r="B32" s="460"/>
      <c r="C32" s="463"/>
      <c r="D32" s="422"/>
      <c r="E32" s="422"/>
      <c r="F32" s="422"/>
      <c r="G32" s="422"/>
      <c r="H32" s="214" t="s">
        <v>97</v>
      </c>
      <c r="I32" s="453"/>
      <c r="J32" s="456"/>
      <c r="K32" s="456"/>
      <c r="L32" s="470"/>
      <c r="M32" s="422"/>
      <c r="N32" s="422"/>
      <c r="O32" s="422"/>
      <c r="P32" s="422"/>
      <c r="Q32" s="219" t="s">
        <v>922</v>
      </c>
      <c r="R32" s="218" t="s">
        <v>921</v>
      </c>
      <c r="S32" s="218" t="s">
        <v>921</v>
      </c>
      <c r="T32" s="218"/>
    </row>
  </sheetData>
  <mergeCells count="61">
    <mergeCell ref="K25:K32"/>
    <mergeCell ref="B15:T15"/>
    <mergeCell ref="B21:T21"/>
    <mergeCell ref="M25:M32"/>
    <mergeCell ref="N25:N32"/>
    <mergeCell ref="O25:O32"/>
    <mergeCell ref="P25:P32"/>
    <mergeCell ref="E23:E24"/>
    <mergeCell ref="L22:L32"/>
    <mergeCell ref="F23:F24"/>
    <mergeCell ref="G23:G24"/>
    <mergeCell ref="I23:I24"/>
    <mergeCell ref="J23:J24"/>
    <mergeCell ref="K23:K24"/>
    <mergeCell ref="F25:F32"/>
    <mergeCell ref="G25:G32"/>
    <mergeCell ref="N10:N14"/>
    <mergeCell ref="O10:O14"/>
    <mergeCell ref="P10:P14"/>
    <mergeCell ref="M23:M24"/>
    <mergeCell ref="N23:N24"/>
    <mergeCell ref="O23:O24"/>
    <mergeCell ref="P23:P24"/>
    <mergeCell ref="J10:J14"/>
    <mergeCell ref="K10:K14"/>
    <mergeCell ref="L10:L14"/>
    <mergeCell ref="L16:L20"/>
    <mergeCell ref="M10:M14"/>
    <mergeCell ref="I25:I32"/>
    <mergeCell ref="J25:J32"/>
    <mergeCell ref="B6:T6"/>
    <mergeCell ref="A25:A32"/>
    <mergeCell ref="B25:B32"/>
    <mergeCell ref="C25:C32"/>
    <mergeCell ref="D25:D32"/>
    <mergeCell ref="E25:E32"/>
    <mergeCell ref="A23:A24"/>
    <mergeCell ref="B23:B24"/>
    <mergeCell ref="C23:C24"/>
    <mergeCell ref="D23:D24"/>
    <mergeCell ref="A10:A14"/>
    <mergeCell ref="B10:B14"/>
    <mergeCell ref="C10:C14"/>
    <mergeCell ref="D10:D14"/>
    <mergeCell ref="E10:E14"/>
    <mergeCell ref="F10:F14"/>
    <mergeCell ref="A7:A8"/>
    <mergeCell ref="B7:B8"/>
    <mergeCell ref="C7:C8"/>
    <mergeCell ref="D7:G7"/>
    <mergeCell ref="G10:G14"/>
    <mergeCell ref="H7:H8"/>
    <mergeCell ref="B9:T9"/>
    <mergeCell ref="M7:P7"/>
    <mergeCell ref="Q7:Q8"/>
    <mergeCell ref="R7:R8"/>
    <mergeCell ref="S7:S8"/>
    <mergeCell ref="T7:T8"/>
    <mergeCell ref="I7:I8"/>
    <mergeCell ref="J7:K7"/>
    <mergeCell ref="L7:L8"/>
  </mergeCells>
  <printOptions horizontalCentered="1" verticalCentered="1"/>
  <pageMargins left="1.3779527559055118" right="0.19685039370078741" top="0.39370078740157483" bottom="0.39370078740157483" header="0.31496062992125984" footer="0.31496062992125984"/>
  <pageSetup paperSize="14" scale="34" orientation="landscape" horizontalDpi="4294967294" verticalDpi="429496729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8"/>
  <sheetViews>
    <sheetView topLeftCell="A13" zoomScale="70" zoomScaleNormal="70" workbookViewId="0">
      <selection activeCell="S11" sqref="S11"/>
    </sheetView>
  </sheetViews>
  <sheetFormatPr baseColWidth="10" defaultRowHeight="15" x14ac:dyDescent="0.25"/>
  <cols>
    <col min="1" max="1" width="44.42578125" customWidth="1"/>
    <col min="2" max="2" width="28.85546875" customWidth="1"/>
    <col min="3" max="3" width="20.7109375" customWidth="1"/>
    <col min="4" max="5" width="0" hidden="1" customWidth="1"/>
    <col min="8" max="8" width="42.7109375" customWidth="1"/>
    <col min="9" max="9" width="35" customWidth="1"/>
    <col min="10" max="10" width="17" customWidth="1"/>
    <col min="11" max="11" width="16" customWidth="1"/>
    <col min="12" max="12" width="17.7109375" customWidth="1"/>
    <col min="13" max="14" width="0" hidden="1" customWidth="1"/>
    <col min="17" max="17" width="41.85546875" customWidth="1"/>
    <col min="18" max="18" width="28.5703125" customWidth="1"/>
    <col min="19" max="19" width="29.28515625" customWidth="1"/>
    <col min="20" max="20" width="23.85546875" customWidth="1"/>
  </cols>
  <sheetData>
    <row r="1" spans="1:20" x14ac:dyDescent="0.25">
      <c r="A1" s="32"/>
      <c r="S1" s="69" t="s">
        <v>526</v>
      </c>
      <c r="T1" s="69"/>
    </row>
    <row r="2" spans="1:20" x14ac:dyDescent="0.25">
      <c r="A2" s="32"/>
      <c r="S2" s="69" t="s">
        <v>527</v>
      </c>
      <c r="T2" s="70"/>
    </row>
    <row r="3" spans="1:20" ht="47.25" customHeight="1" x14ac:dyDescent="0.25">
      <c r="A3" s="32"/>
      <c r="E3" s="74" t="s">
        <v>529</v>
      </c>
      <c r="F3" s="74"/>
      <c r="G3" s="74"/>
      <c r="H3" s="74"/>
      <c r="I3" s="71"/>
      <c r="S3" s="72"/>
      <c r="T3" s="72"/>
    </row>
    <row r="4" spans="1:20" ht="46.5" customHeight="1" x14ac:dyDescent="0.25">
      <c r="A4" s="32"/>
      <c r="E4" s="71"/>
      <c r="F4" s="71"/>
      <c r="G4" s="71"/>
      <c r="H4" s="71"/>
      <c r="I4" s="71"/>
      <c r="S4" s="69" t="s">
        <v>528</v>
      </c>
      <c r="T4" s="73"/>
    </row>
    <row r="5" spans="1:20" ht="15.75" x14ac:dyDescent="0.25">
      <c r="A5" s="7"/>
      <c r="B5" s="11"/>
      <c r="C5" s="9"/>
      <c r="D5" s="9"/>
      <c r="E5" s="9"/>
      <c r="F5" s="9"/>
      <c r="G5" s="9"/>
      <c r="H5" s="9"/>
      <c r="I5" s="9"/>
      <c r="J5" s="8"/>
      <c r="K5" s="8"/>
      <c r="L5" s="10"/>
      <c r="M5" s="7"/>
    </row>
    <row r="6" spans="1:20" ht="48.75" customHeight="1" x14ac:dyDescent="0.25">
      <c r="A6" s="41" t="s">
        <v>21</v>
      </c>
      <c r="B6" s="485" t="s">
        <v>26</v>
      </c>
      <c r="C6" s="485"/>
      <c r="D6" s="485"/>
      <c r="E6" s="485"/>
      <c r="F6" s="485"/>
      <c r="G6" s="485"/>
      <c r="H6" s="485"/>
      <c r="I6" s="485"/>
      <c r="J6" s="485"/>
      <c r="K6" s="485"/>
      <c r="L6" s="485"/>
      <c r="M6" s="485"/>
      <c r="N6" s="485"/>
      <c r="O6" s="485"/>
      <c r="P6" s="485"/>
      <c r="Q6" s="485"/>
      <c r="R6" s="485"/>
      <c r="S6" s="485"/>
      <c r="T6" s="485"/>
    </row>
    <row r="7" spans="1:20" ht="71.25" customHeight="1" x14ac:dyDescent="0.25">
      <c r="A7" s="409" t="s">
        <v>18</v>
      </c>
      <c r="B7" s="401" t="s">
        <v>2</v>
      </c>
      <c r="C7" s="401" t="s">
        <v>3</v>
      </c>
      <c r="D7" s="401" t="s">
        <v>4</v>
      </c>
      <c r="E7" s="401"/>
      <c r="F7" s="401"/>
      <c r="G7" s="401"/>
      <c r="H7" s="401" t="s">
        <v>5</v>
      </c>
      <c r="I7" s="401" t="s">
        <v>6</v>
      </c>
      <c r="J7" s="401" t="s">
        <v>57</v>
      </c>
      <c r="K7" s="401"/>
      <c r="L7" s="401" t="s">
        <v>7</v>
      </c>
      <c r="M7" s="408" t="s">
        <v>521</v>
      </c>
      <c r="N7" s="408"/>
      <c r="O7" s="408"/>
      <c r="P7" s="408"/>
      <c r="Q7" s="276" t="s">
        <v>522</v>
      </c>
      <c r="R7" s="276" t="s">
        <v>525</v>
      </c>
      <c r="S7" s="276" t="s">
        <v>523</v>
      </c>
      <c r="T7" s="276" t="s">
        <v>524</v>
      </c>
    </row>
    <row r="8" spans="1:20" ht="75.75" customHeight="1" x14ac:dyDescent="0.25">
      <c r="A8" s="410"/>
      <c r="B8" s="401"/>
      <c r="C8" s="401"/>
      <c r="D8" s="5" t="s">
        <v>8</v>
      </c>
      <c r="E8" s="5" t="s">
        <v>9</v>
      </c>
      <c r="F8" s="5" t="s">
        <v>10</v>
      </c>
      <c r="G8" s="5" t="s">
        <v>11</v>
      </c>
      <c r="H8" s="401"/>
      <c r="I8" s="401"/>
      <c r="J8" s="61" t="s">
        <v>12</v>
      </c>
      <c r="K8" s="61" t="s">
        <v>13</v>
      </c>
      <c r="L8" s="401"/>
      <c r="M8" s="65" t="s">
        <v>8</v>
      </c>
      <c r="N8" s="65" t="s">
        <v>9</v>
      </c>
      <c r="O8" s="65" t="s">
        <v>10</v>
      </c>
      <c r="P8" s="65" t="s">
        <v>11</v>
      </c>
      <c r="Q8" s="277"/>
      <c r="R8" s="277"/>
      <c r="S8" s="277"/>
      <c r="T8" s="277"/>
    </row>
    <row r="9" spans="1:20" ht="39.75" customHeight="1" x14ac:dyDescent="0.25">
      <c r="A9" s="27" t="s">
        <v>1</v>
      </c>
      <c r="B9" s="474" t="s">
        <v>53</v>
      </c>
      <c r="C9" s="474"/>
      <c r="D9" s="474"/>
      <c r="E9" s="474"/>
      <c r="F9" s="474"/>
      <c r="G9" s="474"/>
      <c r="H9" s="474"/>
      <c r="I9" s="474"/>
      <c r="J9" s="474"/>
      <c r="K9" s="474"/>
      <c r="L9" s="474"/>
      <c r="M9" s="474"/>
      <c r="N9" s="474"/>
      <c r="O9" s="474"/>
      <c r="P9" s="474"/>
      <c r="Q9" s="474"/>
      <c r="R9" s="474"/>
      <c r="S9" s="474"/>
      <c r="T9" s="474"/>
    </row>
    <row r="10" spans="1:20" s="6" customFormat="1" ht="321" customHeight="1" x14ac:dyDescent="0.35">
      <c r="A10" s="21" t="s">
        <v>584</v>
      </c>
      <c r="B10" s="12" t="s">
        <v>576</v>
      </c>
      <c r="C10" s="12" t="s">
        <v>27</v>
      </c>
      <c r="D10" s="13"/>
      <c r="E10" s="13"/>
      <c r="F10" s="76">
        <v>0.5</v>
      </c>
      <c r="G10" s="76">
        <v>1</v>
      </c>
      <c r="H10" s="67" t="s">
        <v>585</v>
      </c>
      <c r="I10" s="62" t="s">
        <v>571</v>
      </c>
      <c r="J10" s="31">
        <v>42948</v>
      </c>
      <c r="K10" s="31">
        <v>43100</v>
      </c>
      <c r="L10" s="470">
        <v>0.3</v>
      </c>
      <c r="M10" s="68"/>
      <c r="N10" s="64"/>
      <c r="O10" s="273">
        <v>0.5</v>
      </c>
      <c r="P10" s="64"/>
      <c r="Q10" s="242" t="s">
        <v>1042</v>
      </c>
      <c r="R10" s="242" t="s">
        <v>1043</v>
      </c>
      <c r="S10" s="242" t="s">
        <v>1044</v>
      </c>
      <c r="T10" s="64"/>
    </row>
    <row r="11" spans="1:20" s="6" customFormat="1" ht="98.25" customHeight="1" x14ac:dyDescent="0.35">
      <c r="A11" s="22" t="s">
        <v>573</v>
      </c>
      <c r="B11" s="12" t="s">
        <v>572</v>
      </c>
      <c r="C11" s="63" t="s">
        <v>27</v>
      </c>
      <c r="D11" s="13"/>
      <c r="E11" s="13"/>
      <c r="F11" s="76">
        <v>0.5</v>
      </c>
      <c r="G11" s="76">
        <v>1</v>
      </c>
      <c r="H11" s="62" t="s">
        <v>1041</v>
      </c>
      <c r="I11" s="62" t="s">
        <v>574</v>
      </c>
      <c r="J11" s="31">
        <v>42948</v>
      </c>
      <c r="K11" s="31">
        <v>43100</v>
      </c>
      <c r="L11" s="430"/>
      <c r="M11" s="68"/>
      <c r="N11" s="64"/>
      <c r="O11" s="273">
        <v>0.5</v>
      </c>
      <c r="P11" s="64"/>
      <c r="Q11" s="242" t="s">
        <v>1045</v>
      </c>
      <c r="R11" s="265" t="s">
        <v>1046</v>
      </c>
      <c r="S11" s="242" t="s">
        <v>1032</v>
      </c>
      <c r="T11" s="64"/>
    </row>
    <row r="12" spans="1:20" ht="36.75" customHeight="1" x14ac:dyDescent="0.25">
      <c r="A12" s="28" t="s">
        <v>14</v>
      </c>
      <c r="B12" s="474" t="s">
        <v>28</v>
      </c>
      <c r="C12" s="474"/>
      <c r="D12" s="474"/>
      <c r="E12" s="474"/>
      <c r="F12" s="474"/>
      <c r="G12" s="474"/>
      <c r="H12" s="474"/>
      <c r="I12" s="474"/>
      <c r="J12" s="474"/>
      <c r="K12" s="474"/>
      <c r="L12" s="474"/>
      <c r="M12" s="474"/>
      <c r="N12" s="474"/>
      <c r="O12" s="474"/>
      <c r="P12" s="474"/>
      <c r="Q12" s="474"/>
      <c r="R12" s="474"/>
      <c r="S12" s="474"/>
      <c r="T12" s="474"/>
    </row>
    <row r="13" spans="1:20" s="6" customFormat="1" ht="60.75" customHeight="1" x14ac:dyDescent="0.35">
      <c r="A13" s="484" t="s">
        <v>575</v>
      </c>
      <c r="B13" s="486" t="s">
        <v>576</v>
      </c>
      <c r="C13" s="430" t="s">
        <v>27</v>
      </c>
      <c r="D13" s="404"/>
      <c r="E13" s="404"/>
      <c r="F13" s="404">
        <v>0.5</v>
      </c>
      <c r="G13" s="404">
        <v>1</v>
      </c>
      <c r="H13" s="458" t="s">
        <v>586</v>
      </c>
      <c r="I13" s="475" t="s">
        <v>577</v>
      </c>
      <c r="J13" s="454">
        <v>42948</v>
      </c>
      <c r="K13" s="454">
        <v>43100</v>
      </c>
      <c r="L13" s="470">
        <v>0.35</v>
      </c>
      <c r="M13" s="68"/>
      <c r="N13" s="64"/>
      <c r="O13" s="471">
        <v>0.5</v>
      </c>
      <c r="P13" s="481"/>
      <c r="Q13" s="478" t="s">
        <v>983</v>
      </c>
      <c r="R13" s="478" t="s">
        <v>984</v>
      </c>
      <c r="S13" s="478" t="s">
        <v>985</v>
      </c>
      <c r="T13" s="478" t="s">
        <v>1005</v>
      </c>
    </row>
    <row r="14" spans="1:20" s="6" customFormat="1" ht="60.75" customHeight="1" x14ac:dyDescent="0.35">
      <c r="A14" s="484"/>
      <c r="B14" s="486"/>
      <c r="C14" s="430"/>
      <c r="D14" s="404"/>
      <c r="E14" s="404"/>
      <c r="F14" s="404"/>
      <c r="G14" s="404"/>
      <c r="H14" s="459"/>
      <c r="I14" s="476"/>
      <c r="J14" s="462"/>
      <c r="K14" s="462"/>
      <c r="L14" s="430"/>
      <c r="M14" s="68"/>
      <c r="N14" s="64"/>
      <c r="O14" s="472"/>
      <c r="P14" s="482"/>
      <c r="Q14" s="479"/>
      <c r="R14" s="479"/>
      <c r="S14" s="479"/>
      <c r="T14" s="479"/>
    </row>
    <row r="15" spans="1:20" s="6" customFormat="1" ht="50.25" customHeight="1" x14ac:dyDescent="0.35">
      <c r="A15" s="484"/>
      <c r="B15" s="486"/>
      <c r="C15" s="430"/>
      <c r="D15" s="404"/>
      <c r="E15" s="404"/>
      <c r="F15" s="404"/>
      <c r="G15" s="404"/>
      <c r="H15" s="459"/>
      <c r="I15" s="476"/>
      <c r="J15" s="462"/>
      <c r="K15" s="462"/>
      <c r="L15" s="430"/>
      <c r="M15" s="68"/>
      <c r="N15" s="64"/>
      <c r="O15" s="472"/>
      <c r="P15" s="482"/>
      <c r="Q15" s="479"/>
      <c r="R15" s="479"/>
      <c r="S15" s="479"/>
      <c r="T15" s="479"/>
    </row>
    <row r="16" spans="1:20" s="6" customFormat="1" ht="67.5" customHeight="1" x14ac:dyDescent="0.35">
      <c r="A16" s="484"/>
      <c r="B16" s="486"/>
      <c r="C16" s="430"/>
      <c r="D16" s="404"/>
      <c r="E16" s="404"/>
      <c r="F16" s="404"/>
      <c r="G16" s="404"/>
      <c r="H16" s="460"/>
      <c r="I16" s="477"/>
      <c r="J16" s="463"/>
      <c r="K16" s="463"/>
      <c r="L16" s="430"/>
      <c r="M16" s="68"/>
      <c r="N16" s="64"/>
      <c r="O16" s="473"/>
      <c r="P16" s="483"/>
      <c r="Q16" s="480"/>
      <c r="R16" s="480"/>
      <c r="S16" s="480"/>
      <c r="T16" s="480"/>
    </row>
    <row r="17" spans="1:20" ht="43.5" customHeight="1" x14ac:dyDescent="0.25">
      <c r="A17" s="28" t="s">
        <v>15</v>
      </c>
      <c r="B17" s="474" t="s">
        <v>570</v>
      </c>
      <c r="C17" s="474"/>
      <c r="D17" s="474"/>
      <c r="E17" s="474"/>
      <c r="F17" s="474"/>
      <c r="G17" s="474"/>
      <c r="H17" s="474"/>
      <c r="I17" s="474"/>
      <c r="J17" s="474"/>
      <c r="K17" s="474"/>
      <c r="L17" s="474"/>
      <c r="M17" s="474"/>
      <c r="N17" s="474"/>
      <c r="O17" s="474"/>
      <c r="P17" s="474"/>
      <c r="Q17" s="474"/>
      <c r="R17" s="474"/>
      <c r="S17" s="474"/>
      <c r="T17" s="474"/>
    </row>
    <row r="18" spans="1:20" s="6" customFormat="1" ht="169.5" customHeight="1" x14ac:dyDescent="0.35">
      <c r="A18" s="33" t="s">
        <v>578</v>
      </c>
      <c r="B18" s="62" t="s">
        <v>579</v>
      </c>
      <c r="C18" s="12" t="s">
        <v>27</v>
      </c>
      <c r="D18" s="39"/>
      <c r="E18" s="39"/>
      <c r="F18" s="77">
        <v>0.5</v>
      </c>
      <c r="G18" s="77">
        <v>1</v>
      </c>
      <c r="H18" s="62" t="s">
        <v>580</v>
      </c>
      <c r="I18" s="62" t="s">
        <v>579</v>
      </c>
      <c r="J18" s="31">
        <v>42948</v>
      </c>
      <c r="K18" s="31">
        <v>43100</v>
      </c>
      <c r="L18" s="77">
        <v>0.25</v>
      </c>
      <c r="M18" s="68"/>
      <c r="N18" s="64"/>
      <c r="O18" s="273">
        <v>0.5</v>
      </c>
      <c r="P18" s="241"/>
      <c r="Q18" s="242" t="s">
        <v>883</v>
      </c>
      <c r="R18" s="243" t="s">
        <v>1033</v>
      </c>
      <c r="S18" s="243" t="s">
        <v>1034</v>
      </c>
      <c r="T18" s="242" t="s">
        <v>884</v>
      </c>
    </row>
    <row r="19" spans="1:20" ht="58.5" customHeight="1" x14ac:dyDescent="0.25">
      <c r="A19" s="28" t="s">
        <v>16</v>
      </c>
      <c r="B19" s="474" t="s">
        <v>54</v>
      </c>
      <c r="C19" s="474"/>
      <c r="D19" s="474"/>
      <c r="E19" s="474"/>
      <c r="F19" s="474"/>
      <c r="G19" s="474"/>
      <c r="H19" s="474"/>
      <c r="I19" s="474"/>
      <c r="J19" s="474"/>
      <c r="K19" s="474"/>
      <c r="L19" s="474"/>
      <c r="M19" s="474"/>
      <c r="N19" s="474"/>
      <c r="O19" s="474"/>
      <c r="P19" s="474"/>
      <c r="Q19" s="474"/>
      <c r="R19" s="474"/>
      <c r="S19" s="474"/>
      <c r="T19" s="474"/>
    </row>
    <row r="20" spans="1:20" s="6" customFormat="1" ht="153.75" customHeight="1" x14ac:dyDescent="0.35">
      <c r="A20" s="21" t="s">
        <v>56</v>
      </c>
      <c r="B20" s="12" t="s">
        <v>581</v>
      </c>
      <c r="C20" s="12" t="s">
        <v>582</v>
      </c>
      <c r="D20" s="13"/>
      <c r="E20" s="13"/>
      <c r="F20" s="76">
        <v>0.5</v>
      </c>
      <c r="G20" s="76">
        <v>1</v>
      </c>
      <c r="H20" s="12" t="s">
        <v>583</v>
      </c>
      <c r="I20" s="12" t="s">
        <v>582</v>
      </c>
      <c r="J20" s="78">
        <v>42948</v>
      </c>
      <c r="K20" s="78">
        <v>43100</v>
      </c>
      <c r="L20" s="77">
        <v>0.1</v>
      </c>
      <c r="M20" s="68"/>
      <c r="N20" s="64"/>
      <c r="O20" s="273">
        <v>0.5</v>
      </c>
      <c r="P20" s="64"/>
      <c r="Q20" s="242" t="s">
        <v>1004</v>
      </c>
      <c r="R20" s="274" t="s">
        <v>1035</v>
      </c>
      <c r="S20" s="274" t="s">
        <v>1022</v>
      </c>
      <c r="T20" s="242" t="s">
        <v>1003</v>
      </c>
    </row>
    <row r="21" spans="1:20" s="6" customFormat="1" ht="19.5" customHeight="1" x14ac:dyDescent="0.35">
      <c r="A21" s="23"/>
      <c r="B21" s="26"/>
      <c r="C21" s="26"/>
      <c r="D21" s="26"/>
      <c r="E21" s="26"/>
      <c r="F21" s="26"/>
      <c r="G21" s="26"/>
      <c r="H21" s="23"/>
      <c r="I21" s="26"/>
      <c r="J21" s="26"/>
      <c r="K21" s="26"/>
      <c r="L21" s="26"/>
      <c r="M21" s="14"/>
    </row>
    <row r="28" spans="1:20" x14ac:dyDescent="0.25">
      <c r="L28" s="34"/>
    </row>
  </sheetData>
  <mergeCells count="37">
    <mergeCell ref="B6:T6"/>
    <mergeCell ref="B9:T9"/>
    <mergeCell ref="B12:T12"/>
    <mergeCell ref="B17:T17"/>
    <mergeCell ref="L7:L8"/>
    <mergeCell ref="S7:S8"/>
    <mergeCell ref="T7:T8"/>
    <mergeCell ref="J7:K7"/>
    <mergeCell ref="M7:P7"/>
    <mergeCell ref="Q7:Q8"/>
    <mergeCell ref="R7:R8"/>
    <mergeCell ref="G13:G16"/>
    <mergeCell ref="H13:H16"/>
    <mergeCell ref="B13:B16"/>
    <mergeCell ref="C13:C16"/>
    <mergeCell ref="D13:D16"/>
    <mergeCell ref="A13:A16"/>
    <mergeCell ref="L10:L11"/>
    <mergeCell ref="L13:L16"/>
    <mergeCell ref="F13:F16"/>
    <mergeCell ref="E13:E16"/>
    <mergeCell ref="A7:A8"/>
    <mergeCell ref="B7:B8"/>
    <mergeCell ref="C7:C8"/>
    <mergeCell ref="H7:H8"/>
    <mergeCell ref="I7:I8"/>
    <mergeCell ref="D7:G7"/>
    <mergeCell ref="O13:O16"/>
    <mergeCell ref="B19:T19"/>
    <mergeCell ref="I13:I16"/>
    <mergeCell ref="J13:J16"/>
    <mergeCell ref="K13:K16"/>
    <mergeCell ref="S13:S16"/>
    <mergeCell ref="T13:T16"/>
    <mergeCell ref="P13:P16"/>
    <mergeCell ref="Q13:Q16"/>
    <mergeCell ref="R13:R16"/>
  </mergeCells>
  <printOptions horizontalCentered="1" verticalCentered="1"/>
  <pageMargins left="1.3779527559055118" right="0.19685039370078741" top="0.39370078740157483" bottom="0.39370078740157483" header="0.31496062992125984" footer="0.31496062992125984"/>
  <pageSetup paperSize="14" scale="29" orientation="landscape" horizontalDpi="4294967294" verticalDpi="4294967294" r:id="rId1"/>
  <rowBreaks count="1" manualBreakCount="1">
    <brk id="1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9"/>
  <sheetViews>
    <sheetView topLeftCell="A3" zoomScale="70" zoomScaleNormal="70" workbookViewId="0">
      <selection activeCell="O28" sqref="O28:O29"/>
    </sheetView>
  </sheetViews>
  <sheetFormatPr baseColWidth="10" defaultColWidth="26.7109375" defaultRowHeight="15" x14ac:dyDescent="0.2"/>
  <cols>
    <col min="1" max="1" width="44.5703125" style="15" customWidth="1"/>
    <col min="2" max="2" width="30.5703125" style="15" customWidth="1"/>
    <col min="3" max="3" width="22.28515625" style="15" customWidth="1"/>
    <col min="4" max="5" width="10.42578125" style="15" hidden="1" customWidth="1"/>
    <col min="6" max="7" width="10.42578125" style="15" customWidth="1"/>
    <col min="8" max="8" width="29.85546875" style="15" customWidth="1"/>
    <col min="9" max="9" width="26.7109375" style="15"/>
    <col min="10" max="10" width="16.28515625" style="15" customWidth="1"/>
    <col min="11" max="11" width="16.42578125" style="15" customWidth="1"/>
    <col min="12" max="12" width="17.140625" style="15" customWidth="1"/>
    <col min="13" max="13" width="11" style="15" hidden="1" customWidth="1"/>
    <col min="14" max="14" width="11.7109375" style="15" hidden="1" customWidth="1"/>
    <col min="15" max="16" width="10.5703125" style="15" customWidth="1"/>
    <col min="17" max="17" width="43.7109375" style="15" customWidth="1"/>
    <col min="18" max="16384" width="26.7109375" style="15"/>
  </cols>
  <sheetData>
    <row r="1" spans="1:20" customFormat="1" x14ac:dyDescent="0.25">
      <c r="A1" s="32"/>
      <c r="S1" s="69" t="s">
        <v>526</v>
      </c>
      <c r="T1" s="69"/>
    </row>
    <row r="2" spans="1:20" customFormat="1" x14ac:dyDescent="0.25">
      <c r="A2" s="32"/>
      <c r="S2" s="69" t="s">
        <v>527</v>
      </c>
      <c r="T2" s="70"/>
    </row>
    <row r="3" spans="1:20" customFormat="1" ht="47.25" customHeight="1" x14ac:dyDescent="0.25">
      <c r="A3" s="32"/>
      <c r="E3" s="74" t="s">
        <v>529</v>
      </c>
      <c r="F3" s="74"/>
      <c r="G3" s="74"/>
      <c r="H3" s="74"/>
      <c r="I3" s="71"/>
      <c r="S3" s="72"/>
      <c r="T3" s="72"/>
    </row>
    <row r="4" spans="1:20" customFormat="1" ht="46.5" customHeight="1" x14ac:dyDescent="0.25">
      <c r="A4" s="32"/>
      <c r="E4" s="71"/>
      <c r="F4" s="71"/>
      <c r="G4" s="71"/>
      <c r="H4" s="71"/>
      <c r="I4" s="71"/>
      <c r="S4" s="69" t="s">
        <v>528</v>
      </c>
      <c r="T4" s="73"/>
    </row>
    <row r="5" spans="1:20" ht="15.75" x14ac:dyDescent="0.25">
      <c r="A5" s="16"/>
      <c r="B5" s="16"/>
      <c r="C5" s="17"/>
      <c r="D5" s="17"/>
      <c r="E5" s="17"/>
      <c r="F5" s="17"/>
      <c r="G5" s="17"/>
      <c r="H5" s="17"/>
      <c r="I5" s="17"/>
      <c r="L5" s="18"/>
    </row>
    <row r="6" spans="1:20" ht="50.25" customHeight="1" x14ac:dyDescent="0.2">
      <c r="A6" s="42" t="s">
        <v>21</v>
      </c>
      <c r="B6" s="488" t="s">
        <v>29</v>
      </c>
      <c r="C6" s="488"/>
      <c r="D6" s="488"/>
      <c r="E6" s="488"/>
      <c r="F6" s="488"/>
      <c r="G6" s="488"/>
      <c r="H6" s="488"/>
      <c r="I6" s="488"/>
      <c r="J6" s="488"/>
      <c r="K6" s="488"/>
      <c r="L6" s="488"/>
      <c r="M6" s="488"/>
      <c r="N6" s="488"/>
      <c r="O6" s="488"/>
      <c r="P6" s="488"/>
      <c r="Q6" s="488"/>
      <c r="R6" s="488"/>
      <c r="S6" s="488"/>
      <c r="T6" s="488"/>
    </row>
    <row r="7" spans="1:20" customFormat="1" ht="71.25" customHeight="1" x14ac:dyDescent="0.25">
      <c r="A7" s="409" t="s">
        <v>18</v>
      </c>
      <c r="B7" s="401" t="s">
        <v>2</v>
      </c>
      <c r="C7" s="401" t="s">
        <v>3</v>
      </c>
      <c r="D7" s="401" t="s">
        <v>4</v>
      </c>
      <c r="E7" s="401"/>
      <c r="F7" s="401"/>
      <c r="G7" s="401"/>
      <c r="H7" s="401" t="s">
        <v>5</v>
      </c>
      <c r="I7" s="401" t="s">
        <v>6</v>
      </c>
      <c r="J7" s="401" t="s">
        <v>57</v>
      </c>
      <c r="K7" s="401"/>
      <c r="L7" s="401" t="s">
        <v>7</v>
      </c>
      <c r="M7" s="408" t="s">
        <v>521</v>
      </c>
      <c r="N7" s="408"/>
      <c r="O7" s="408"/>
      <c r="P7" s="408"/>
      <c r="Q7" s="276" t="s">
        <v>522</v>
      </c>
      <c r="R7" s="276" t="s">
        <v>525</v>
      </c>
      <c r="S7" s="276" t="s">
        <v>523</v>
      </c>
      <c r="T7" s="276" t="s">
        <v>524</v>
      </c>
    </row>
    <row r="8" spans="1:20" customFormat="1" ht="77.25" customHeight="1" x14ac:dyDescent="0.25">
      <c r="A8" s="410"/>
      <c r="B8" s="401"/>
      <c r="C8" s="401"/>
      <c r="D8" s="5" t="s">
        <v>8</v>
      </c>
      <c r="E8" s="5" t="s">
        <v>9</v>
      </c>
      <c r="F8" s="5" t="s">
        <v>10</v>
      </c>
      <c r="G8" s="5" t="s">
        <v>11</v>
      </c>
      <c r="H8" s="401"/>
      <c r="I8" s="401"/>
      <c r="J8" s="61" t="s">
        <v>12</v>
      </c>
      <c r="K8" s="61" t="s">
        <v>13</v>
      </c>
      <c r="L8" s="401"/>
      <c r="M8" s="65" t="s">
        <v>8</v>
      </c>
      <c r="N8" s="65" t="s">
        <v>9</v>
      </c>
      <c r="O8" s="65" t="s">
        <v>10</v>
      </c>
      <c r="P8" s="65" t="s">
        <v>11</v>
      </c>
      <c r="Q8" s="277"/>
      <c r="R8" s="277"/>
      <c r="S8" s="277"/>
      <c r="T8" s="277"/>
    </row>
    <row r="9" spans="1:20" s="24" customFormat="1" ht="42.75" customHeight="1" x14ac:dyDescent="0.25">
      <c r="A9" s="28" t="s">
        <v>1</v>
      </c>
      <c r="B9" s="474" t="s">
        <v>35</v>
      </c>
      <c r="C9" s="474"/>
      <c r="D9" s="474"/>
      <c r="E9" s="474"/>
      <c r="F9" s="474"/>
      <c r="G9" s="474"/>
      <c r="H9" s="474"/>
      <c r="I9" s="474"/>
      <c r="J9" s="474"/>
      <c r="K9" s="474"/>
      <c r="L9" s="474"/>
      <c r="M9" s="474"/>
      <c r="N9" s="474"/>
      <c r="O9" s="474"/>
      <c r="P9" s="474"/>
      <c r="Q9" s="474"/>
      <c r="R9" s="474"/>
      <c r="S9" s="474"/>
      <c r="T9" s="474"/>
    </row>
    <row r="10" spans="1:20" ht="15.75" hidden="1" x14ac:dyDescent="0.2">
      <c r="A10" s="487" t="s">
        <v>18</v>
      </c>
      <c r="B10" s="487" t="s">
        <v>2</v>
      </c>
      <c r="C10" s="487" t="s">
        <v>3</v>
      </c>
      <c r="D10" s="487" t="s">
        <v>4</v>
      </c>
      <c r="E10" s="487"/>
      <c r="F10" s="487"/>
      <c r="G10" s="487"/>
      <c r="H10" s="487" t="s">
        <v>5</v>
      </c>
      <c r="I10" s="487" t="s">
        <v>6</v>
      </c>
      <c r="J10" s="487" t="s">
        <v>588</v>
      </c>
      <c r="K10" s="487"/>
      <c r="L10" s="487" t="s">
        <v>7</v>
      </c>
    </row>
    <row r="11" spans="1:20" ht="35.25" hidden="1" x14ac:dyDescent="0.2">
      <c r="A11" s="487"/>
      <c r="B11" s="487"/>
      <c r="C11" s="487"/>
      <c r="D11" s="89" t="s">
        <v>8</v>
      </c>
      <c r="E11" s="89" t="s">
        <v>9</v>
      </c>
      <c r="F11" s="89" t="s">
        <v>10</v>
      </c>
      <c r="G11" s="89" t="s">
        <v>11</v>
      </c>
      <c r="H11" s="487"/>
      <c r="I11" s="487"/>
      <c r="J11" s="90" t="s">
        <v>12</v>
      </c>
      <c r="K11" s="90" t="s">
        <v>13</v>
      </c>
      <c r="L11" s="487"/>
    </row>
    <row r="12" spans="1:20" ht="45" x14ac:dyDescent="0.2">
      <c r="A12" s="490" t="s">
        <v>587</v>
      </c>
      <c r="B12" s="490" t="s">
        <v>108</v>
      </c>
      <c r="C12" s="362" t="s">
        <v>109</v>
      </c>
      <c r="D12" s="420">
        <v>0.25</v>
      </c>
      <c r="E12" s="420">
        <v>0.5</v>
      </c>
      <c r="F12" s="420">
        <v>0.75</v>
      </c>
      <c r="G12" s="420">
        <v>1</v>
      </c>
      <c r="H12" s="88" t="s">
        <v>589</v>
      </c>
      <c r="I12" s="79" t="s">
        <v>590</v>
      </c>
      <c r="J12" s="91">
        <v>42937</v>
      </c>
      <c r="K12" s="91">
        <v>42978</v>
      </c>
      <c r="L12" s="489">
        <v>0.3</v>
      </c>
      <c r="M12" s="420"/>
      <c r="N12" s="420"/>
      <c r="O12" s="420">
        <v>0.75</v>
      </c>
      <c r="P12" s="420"/>
      <c r="Q12" s="115" t="s">
        <v>966</v>
      </c>
      <c r="R12" s="115" t="s">
        <v>964</v>
      </c>
      <c r="S12" s="115" t="s">
        <v>870</v>
      </c>
      <c r="T12" s="92"/>
    </row>
    <row r="13" spans="1:20" ht="345" x14ac:dyDescent="0.2">
      <c r="A13" s="491"/>
      <c r="B13" s="491"/>
      <c r="C13" s="363"/>
      <c r="D13" s="421"/>
      <c r="E13" s="421"/>
      <c r="F13" s="421"/>
      <c r="G13" s="421"/>
      <c r="H13" s="88" t="s">
        <v>591</v>
      </c>
      <c r="I13" s="79" t="s">
        <v>592</v>
      </c>
      <c r="J13" s="91">
        <v>42948</v>
      </c>
      <c r="K13" s="91">
        <v>43100</v>
      </c>
      <c r="L13" s="493"/>
      <c r="M13" s="421"/>
      <c r="N13" s="421"/>
      <c r="O13" s="421"/>
      <c r="P13" s="421"/>
      <c r="Q13" s="115" t="s">
        <v>967</v>
      </c>
      <c r="R13" s="115" t="s">
        <v>965</v>
      </c>
      <c r="S13" s="115" t="s">
        <v>871</v>
      </c>
      <c r="T13" s="115" t="s">
        <v>968</v>
      </c>
    </row>
    <row r="14" spans="1:20" ht="90" x14ac:dyDescent="0.2">
      <c r="A14" s="491"/>
      <c r="B14" s="491"/>
      <c r="C14" s="363"/>
      <c r="D14" s="421"/>
      <c r="E14" s="421"/>
      <c r="F14" s="421"/>
      <c r="G14" s="421"/>
      <c r="H14" s="88" t="s">
        <v>593</v>
      </c>
      <c r="I14" s="79" t="s">
        <v>594</v>
      </c>
      <c r="J14" s="91">
        <v>42948</v>
      </c>
      <c r="K14" s="91">
        <v>43100</v>
      </c>
      <c r="L14" s="493"/>
      <c r="M14" s="421"/>
      <c r="N14" s="421"/>
      <c r="O14" s="421"/>
      <c r="P14" s="421"/>
      <c r="Q14" s="115" t="s">
        <v>969</v>
      </c>
      <c r="R14" s="115" t="s">
        <v>970</v>
      </c>
      <c r="S14" s="92"/>
      <c r="T14" s="115" t="s">
        <v>872</v>
      </c>
    </row>
    <row r="15" spans="1:20" ht="120" x14ac:dyDescent="0.2">
      <c r="A15" s="491"/>
      <c r="B15" s="491"/>
      <c r="C15" s="363"/>
      <c r="D15" s="421"/>
      <c r="E15" s="421"/>
      <c r="F15" s="421"/>
      <c r="G15" s="421"/>
      <c r="H15" s="88" t="s">
        <v>110</v>
      </c>
      <c r="I15" s="21" t="s">
        <v>111</v>
      </c>
      <c r="J15" s="35">
        <v>42767</v>
      </c>
      <c r="K15" s="35">
        <v>42825</v>
      </c>
      <c r="L15" s="493"/>
      <c r="M15" s="421"/>
      <c r="N15" s="421"/>
      <c r="O15" s="421"/>
      <c r="P15" s="421"/>
      <c r="Q15" s="115" t="s">
        <v>971</v>
      </c>
      <c r="R15" s="115" t="s">
        <v>873</v>
      </c>
      <c r="S15" s="115" t="s">
        <v>975</v>
      </c>
      <c r="T15" s="92"/>
    </row>
    <row r="16" spans="1:20" ht="120" x14ac:dyDescent="0.2">
      <c r="A16" s="491"/>
      <c r="B16" s="491"/>
      <c r="C16" s="363"/>
      <c r="D16" s="421"/>
      <c r="E16" s="421"/>
      <c r="F16" s="421"/>
      <c r="G16" s="421"/>
      <c r="H16" s="33" t="s">
        <v>519</v>
      </c>
      <c r="I16" s="21" t="s">
        <v>112</v>
      </c>
      <c r="J16" s="35">
        <v>42767</v>
      </c>
      <c r="K16" s="35">
        <v>43069</v>
      </c>
      <c r="L16" s="493"/>
      <c r="M16" s="421"/>
      <c r="N16" s="421"/>
      <c r="O16" s="421"/>
      <c r="P16" s="421"/>
      <c r="Q16" s="115" t="s">
        <v>976</v>
      </c>
      <c r="R16" s="115" t="s">
        <v>977</v>
      </c>
      <c r="S16" s="115" t="s">
        <v>978</v>
      </c>
      <c r="T16" s="92"/>
    </row>
    <row r="17" spans="1:20" ht="105" x14ac:dyDescent="0.2">
      <c r="A17" s="491"/>
      <c r="B17" s="491"/>
      <c r="C17" s="363"/>
      <c r="D17" s="421"/>
      <c r="E17" s="421"/>
      <c r="F17" s="421"/>
      <c r="G17" s="421"/>
      <c r="H17" s="88" t="s">
        <v>113</v>
      </c>
      <c r="I17" s="21" t="s">
        <v>114</v>
      </c>
      <c r="J17" s="35" t="s">
        <v>115</v>
      </c>
      <c r="K17" s="35">
        <v>43008</v>
      </c>
      <c r="L17" s="493"/>
      <c r="M17" s="421"/>
      <c r="N17" s="421"/>
      <c r="O17" s="421"/>
      <c r="P17" s="421"/>
      <c r="Q17" s="115" t="s">
        <v>979</v>
      </c>
      <c r="R17" s="115" t="s">
        <v>972</v>
      </c>
      <c r="S17" s="92"/>
      <c r="T17" s="92"/>
    </row>
    <row r="18" spans="1:20" ht="75" x14ac:dyDescent="0.2">
      <c r="A18" s="491"/>
      <c r="B18" s="491"/>
      <c r="C18" s="363"/>
      <c r="D18" s="421"/>
      <c r="E18" s="421"/>
      <c r="F18" s="421"/>
      <c r="G18" s="421"/>
      <c r="H18" s="86" t="s">
        <v>595</v>
      </c>
      <c r="I18" s="21" t="s">
        <v>596</v>
      </c>
      <c r="J18" s="35">
        <v>43009</v>
      </c>
      <c r="K18" s="35">
        <v>43084</v>
      </c>
      <c r="L18" s="493"/>
      <c r="M18" s="421"/>
      <c r="N18" s="421"/>
      <c r="O18" s="421"/>
      <c r="P18" s="421"/>
      <c r="Q18" s="115" t="s">
        <v>980</v>
      </c>
      <c r="R18" s="92"/>
      <c r="S18" s="92"/>
      <c r="T18" s="92"/>
    </row>
    <row r="19" spans="1:20" ht="75" x14ac:dyDescent="0.2">
      <c r="A19" s="491"/>
      <c r="B19" s="491"/>
      <c r="C19" s="363"/>
      <c r="D19" s="421"/>
      <c r="E19" s="421"/>
      <c r="F19" s="421"/>
      <c r="G19" s="421"/>
      <c r="H19" s="451" t="s">
        <v>116</v>
      </c>
      <c r="I19" s="36" t="s">
        <v>117</v>
      </c>
      <c r="J19" s="35">
        <v>43009</v>
      </c>
      <c r="K19" s="35">
        <v>43100</v>
      </c>
      <c r="L19" s="493"/>
      <c r="M19" s="421"/>
      <c r="N19" s="421"/>
      <c r="O19" s="421"/>
      <c r="P19" s="421"/>
      <c r="Q19" s="115" t="s">
        <v>973</v>
      </c>
      <c r="R19" s="115" t="s">
        <v>974</v>
      </c>
      <c r="S19" s="115" t="s">
        <v>874</v>
      </c>
      <c r="T19" s="115" t="s">
        <v>875</v>
      </c>
    </row>
    <row r="20" spans="1:20" ht="45" x14ac:dyDescent="0.2">
      <c r="A20" s="492"/>
      <c r="B20" s="492"/>
      <c r="C20" s="364"/>
      <c r="D20" s="422"/>
      <c r="E20" s="422"/>
      <c r="F20" s="422"/>
      <c r="G20" s="422"/>
      <c r="H20" s="453"/>
      <c r="I20" s="21" t="s">
        <v>118</v>
      </c>
      <c r="J20" s="35">
        <v>43009</v>
      </c>
      <c r="K20" s="35">
        <v>43100</v>
      </c>
      <c r="L20" s="494"/>
      <c r="M20" s="422"/>
      <c r="N20" s="422"/>
      <c r="O20" s="422"/>
      <c r="P20" s="422"/>
      <c r="Q20" s="115" t="s">
        <v>876</v>
      </c>
      <c r="R20" s="92"/>
      <c r="S20" s="92"/>
      <c r="T20" s="115" t="s">
        <v>877</v>
      </c>
    </row>
    <row r="21" spans="1:20" ht="35.25" customHeight="1" x14ac:dyDescent="0.2">
      <c r="A21" s="28" t="s">
        <v>14</v>
      </c>
      <c r="B21" s="495" t="s">
        <v>55</v>
      </c>
      <c r="C21" s="496"/>
      <c r="D21" s="496"/>
      <c r="E21" s="496"/>
      <c r="F21" s="496"/>
      <c r="G21" s="496"/>
      <c r="H21" s="496"/>
      <c r="I21" s="496"/>
      <c r="J21" s="496"/>
      <c r="K21" s="496"/>
      <c r="L21" s="496"/>
      <c r="M21" s="496"/>
      <c r="N21" s="496"/>
      <c r="O21" s="496"/>
      <c r="P21" s="496"/>
      <c r="Q21" s="496"/>
      <c r="R21" s="496"/>
      <c r="S21" s="496"/>
      <c r="T21" s="497"/>
    </row>
    <row r="22" spans="1:20" ht="45" x14ac:dyDescent="0.2">
      <c r="A22" s="36" t="s">
        <v>597</v>
      </c>
      <c r="B22" s="19" t="s">
        <v>598</v>
      </c>
      <c r="C22" s="80" t="s">
        <v>599</v>
      </c>
      <c r="D22" s="84">
        <v>0.25</v>
      </c>
      <c r="E22" s="84">
        <v>0.7</v>
      </c>
      <c r="F22" s="84">
        <v>1</v>
      </c>
      <c r="G22" s="84"/>
      <c r="H22" s="36" t="s">
        <v>600</v>
      </c>
      <c r="I22" s="36" t="s">
        <v>599</v>
      </c>
      <c r="J22" s="35">
        <v>42736</v>
      </c>
      <c r="K22" s="35">
        <v>43008</v>
      </c>
      <c r="L22" s="489">
        <v>0.4</v>
      </c>
      <c r="M22" s="84"/>
      <c r="N22" s="84"/>
      <c r="O22" s="84">
        <v>1</v>
      </c>
      <c r="P22" s="84"/>
      <c r="Q22" s="240" t="s">
        <v>981</v>
      </c>
      <c r="R22" s="240" t="s">
        <v>599</v>
      </c>
      <c r="S22" s="240" t="s">
        <v>982</v>
      </c>
      <c r="T22" s="92"/>
    </row>
    <row r="23" spans="1:20" ht="165" x14ac:dyDescent="0.2">
      <c r="A23" s="36" t="s">
        <v>601</v>
      </c>
      <c r="B23" s="19" t="s">
        <v>45</v>
      </c>
      <c r="C23" s="80" t="s">
        <v>123</v>
      </c>
      <c r="D23" s="84">
        <v>0.95</v>
      </c>
      <c r="E23" s="84">
        <v>0.95</v>
      </c>
      <c r="F23" s="84">
        <v>0.95</v>
      </c>
      <c r="G23" s="84">
        <v>0.95</v>
      </c>
      <c r="H23" s="36" t="s">
        <v>124</v>
      </c>
      <c r="I23" s="36" t="s">
        <v>125</v>
      </c>
      <c r="J23" s="35">
        <v>42795</v>
      </c>
      <c r="K23" s="35">
        <v>42855</v>
      </c>
      <c r="L23" s="363"/>
      <c r="M23" s="84"/>
      <c r="N23" s="84"/>
      <c r="O23" s="84">
        <v>0.95</v>
      </c>
      <c r="P23" s="84"/>
      <c r="Q23" s="239" t="s">
        <v>866</v>
      </c>
      <c r="R23" s="239" t="s">
        <v>867</v>
      </c>
      <c r="S23" s="239" t="s">
        <v>868</v>
      </c>
      <c r="T23" s="239" t="s">
        <v>869</v>
      </c>
    </row>
    <row r="24" spans="1:20" ht="60" x14ac:dyDescent="0.2">
      <c r="A24" s="36" t="s">
        <v>602</v>
      </c>
      <c r="B24" s="19" t="s">
        <v>46</v>
      </c>
      <c r="C24" s="87" t="s">
        <v>126</v>
      </c>
      <c r="D24" s="84">
        <v>0.25</v>
      </c>
      <c r="E24" s="84">
        <v>0.5</v>
      </c>
      <c r="F24" s="84">
        <v>0.75</v>
      </c>
      <c r="G24" s="84">
        <v>1</v>
      </c>
      <c r="H24" s="36" t="s">
        <v>127</v>
      </c>
      <c r="I24" s="36" t="s">
        <v>128</v>
      </c>
      <c r="J24" s="35">
        <v>42736</v>
      </c>
      <c r="K24" s="35">
        <v>43100</v>
      </c>
      <c r="L24" s="363"/>
      <c r="M24" s="84"/>
      <c r="N24" s="84"/>
      <c r="O24" s="261">
        <v>0.5</v>
      </c>
      <c r="P24" s="261"/>
      <c r="Q24" s="262" t="s">
        <v>1006</v>
      </c>
      <c r="R24" s="92"/>
      <c r="S24" s="92"/>
      <c r="T24" s="92"/>
    </row>
    <row r="25" spans="1:20" ht="90" x14ac:dyDescent="0.2">
      <c r="A25" s="36" t="s">
        <v>520</v>
      </c>
      <c r="B25" s="19" t="s">
        <v>119</v>
      </c>
      <c r="C25" s="80" t="s">
        <v>120</v>
      </c>
      <c r="D25" s="84">
        <v>0.25</v>
      </c>
      <c r="E25" s="84">
        <v>0.5</v>
      </c>
      <c r="F25" s="84">
        <v>0.75</v>
      </c>
      <c r="G25" s="84">
        <v>1</v>
      </c>
      <c r="H25" s="36" t="s">
        <v>121</v>
      </c>
      <c r="I25" s="36" t="s">
        <v>122</v>
      </c>
      <c r="J25" s="35">
        <v>42736</v>
      </c>
      <c r="K25" s="35">
        <v>43100</v>
      </c>
      <c r="L25" s="363"/>
      <c r="M25" s="84"/>
      <c r="N25" s="84"/>
      <c r="O25" s="133">
        <v>0.14000000000000001</v>
      </c>
      <c r="P25" s="133"/>
      <c r="Q25" s="19" t="s">
        <v>1007</v>
      </c>
      <c r="R25" s="92"/>
      <c r="S25" s="92"/>
      <c r="T25" s="92"/>
    </row>
    <row r="26" spans="1:20" ht="60" x14ac:dyDescent="0.2">
      <c r="A26" s="36" t="s">
        <v>603</v>
      </c>
      <c r="B26" s="19" t="s">
        <v>47</v>
      </c>
      <c r="C26" s="80" t="s">
        <v>131</v>
      </c>
      <c r="D26" s="84">
        <v>0.25</v>
      </c>
      <c r="E26" s="84">
        <v>0.5</v>
      </c>
      <c r="F26" s="84">
        <v>0.75</v>
      </c>
      <c r="G26" s="84">
        <v>1</v>
      </c>
      <c r="H26" s="36" t="s">
        <v>129</v>
      </c>
      <c r="I26" s="36" t="s">
        <v>130</v>
      </c>
      <c r="J26" s="35">
        <v>42736</v>
      </c>
      <c r="K26" s="35">
        <v>43100</v>
      </c>
      <c r="L26" s="364"/>
      <c r="M26" s="84"/>
      <c r="N26" s="84"/>
      <c r="O26" s="133">
        <v>0.75</v>
      </c>
      <c r="P26" s="133"/>
      <c r="Q26" s="19" t="s">
        <v>1008</v>
      </c>
      <c r="R26" s="92"/>
      <c r="S26" s="92"/>
      <c r="T26" s="92"/>
    </row>
    <row r="27" spans="1:20" ht="45" customHeight="1" x14ac:dyDescent="0.2">
      <c r="A27" s="28" t="s">
        <v>15</v>
      </c>
      <c r="B27" s="495" t="s">
        <v>36</v>
      </c>
      <c r="C27" s="496"/>
      <c r="D27" s="496"/>
      <c r="E27" s="496"/>
      <c r="F27" s="496"/>
      <c r="G27" s="496"/>
      <c r="H27" s="496"/>
      <c r="I27" s="496"/>
      <c r="J27" s="496"/>
      <c r="K27" s="496"/>
      <c r="L27" s="496"/>
      <c r="M27" s="496"/>
      <c r="N27" s="496"/>
      <c r="O27" s="496"/>
      <c r="P27" s="496"/>
      <c r="Q27" s="496"/>
      <c r="R27" s="496"/>
      <c r="S27" s="496"/>
      <c r="T27" s="497"/>
    </row>
    <row r="28" spans="1:20" ht="90" x14ac:dyDescent="0.2">
      <c r="A28" s="36" t="s">
        <v>37</v>
      </c>
      <c r="B28" s="20" t="s">
        <v>48</v>
      </c>
      <c r="C28" s="19" t="s">
        <v>49</v>
      </c>
      <c r="D28" s="84">
        <v>0.25</v>
      </c>
      <c r="E28" s="84">
        <v>0.5</v>
      </c>
      <c r="F28" s="84">
        <v>0.75</v>
      </c>
      <c r="G28" s="84">
        <v>1</v>
      </c>
      <c r="H28" s="21" t="s">
        <v>38</v>
      </c>
      <c r="I28" s="21" t="s">
        <v>34</v>
      </c>
      <c r="J28" s="35">
        <v>42736</v>
      </c>
      <c r="K28" s="35">
        <v>43100</v>
      </c>
      <c r="L28" s="489">
        <v>0.3</v>
      </c>
      <c r="M28" s="84"/>
      <c r="N28" s="84"/>
      <c r="O28" s="266">
        <v>0.98</v>
      </c>
      <c r="P28" s="92"/>
      <c r="Q28" s="19" t="s">
        <v>962</v>
      </c>
      <c r="R28" s="92"/>
      <c r="S28" s="92"/>
      <c r="T28" s="92"/>
    </row>
    <row r="29" spans="1:20" ht="105" x14ac:dyDescent="0.2">
      <c r="A29" s="36" t="s">
        <v>30</v>
      </c>
      <c r="B29" s="80" t="s">
        <v>31</v>
      </c>
      <c r="C29" s="80" t="s">
        <v>107</v>
      </c>
      <c r="D29" s="84">
        <v>0.25</v>
      </c>
      <c r="E29" s="84">
        <v>0.5</v>
      </c>
      <c r="F29" s="84">
        <v>0.75</v>
      </c>
      <c r="G29" s="84">
        <v>1</v>
      </c>
      <c r="H29" s="80" t="s">
        <v>32</v>
      </c>
      <c r="I29" s="80" t="s">
        <v>33</v>
      </c>
      <c r="J29" s="35">
        <v>42736</v>
      </c>
      <c r="K29" s="35">
        <v>43100</v>
      </c>
      <c r="L29" s="364"/>
      <c r="M29" s="84"/>
      <c r="N29" s="84"/>
      <c r="O29" s="266">
        <v>0.28000000000000003</v>
      </c>
      <c r="P29" s="92"/>
      <c r="Q29" s="40" t="s">
        <v>963</v>
      </c>
      <c r="R29" s="92"/>
      <c r="S29" s="92"/>
      <c r="T29" s="92"/>
    </row>
  </sheetData>
  <mergeCells count="40">
    <mergeCell ref="N12:N20"/>
    <mergeCell ref="O12:O20"/>
    <mergeCell ref="P12:P20"/>
    <mergeCell ref="B21:T21"/>
    <mergeCell ref="B27:T27"/>
    <mergeCell ref="L22:L26"/>
    <mergeCell ref="L28:L29"/>
    <mergeCell ref="M12:M20"/>
    <mergeCell ref="J10:K10"/>
    <mergeCell ref="L10:L11"/>
    <mergeCell ref="A12:A20"/>
    <mergeCell ref="B12:B20"/>
    <mergeCell ref="C12:C20"/>
    <mergeCell ref="D12:D20"/>
    <mergeCell ref="E12:E20"/>
    <mergeCell ref="F12:F20"/>
    <mergeCell ref="G12:G20"/>
    <mergeCell ref="L12:L20"/>
    <mergeCell ref="H19:H20"/>
    <mergeCell ref="A10:A11"/>
    <mergeCell ref="B10:B11"/>
    <mergeCell ref="C10:C11"/>
    <mergeCell ref="B6:T6"/>
    <mergeCell ref="M7:P7"/>
    <mergeCell ref="Q7:Q8"/>
    <mergeCell ref="R7:R8"/>
    <mergeCell ref="S7:S8"/>
    <mergeCell ref="T7:T8"/>
    <mergeCell ref="I7:I8"/>
    <mergeCell ref="J7:K7"/>
    <mergeCell ref="L7:L8"/>
    <mergeCell ref="D10:G10"/>
    <mergeCell ref="H10:H11"/>
    <mergeCell ref="I10:I11"/>
    <mergeCell ref="A7:A8"/>
    <mergeCell ref="B7:B8"/>
    <mergeCell ref="C7:C8"/>
    <mergeCell ref="D7:G7"/>
    <mergeCell ref="H7:H8"/>
    <mergeCell ref="B9:T9"/>
  </mergeCells>
  <printOptions horizontalCentered="1" verticalCentered="1"/>
  <pageMargins left="1.3779527559055118" right="0.19685039370078741" top="0.39370078740157483" bottom="0.39370078740157483" header="0.31496062992125984" footer="0.31496062992125984"/>
  <pageSetup paperSize="14" scale="32" orientation="landscape"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PLAN SECTORIAL 2017</vt:lpstr>
      <vt:lpstr>GESTIÓN MISIONAL Y GOBIERNO</vt:lpstr>
      <vt:lpstr>TRANSP. ANTICOR Y PARTIC CIUDAD</vt:lpstr>
      <vt:lpstr>GESTIÓN TALENTO HUMANO </vt:lpstr>
      <vt:lpstr>EFICIENCIA ADMINISTRATIVA</vt:lpstr>
      <vt:lpstr>GESTIÓN 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Stella Barrera</dc:creator>
  <cp:lastModifiedBy>PLANEACION</cp:lastModifiedBy>
  <cp:lastPrinted>2017-04-12T00:11:24Z</cp:lastPrinted>
  <dcterms:created xsi:type="dcterms:W3CDTF">2016-12-01T18:52:10Z</dcterms:created>
  <dcterms:modified xsi:type="dcterms:W3CDTF">2017-10-10T16:04:38Z</dcterms:modified>
</cp:coreProperties>
</file>