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Desktop\2019\PLAN DE ACCIÓN 2019\"/>
    </mc:Choice>
  </mc:AlternateContent>
  <bookViews>
    <workbookView xWindow="0" yWindow="0" windowWidth="20490" windowHeight="7755"/>
  </bookViews>
  <sheets>
    <sheet name="PLAN DE ACCIÓN 2019"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authors>
    <author>Portatil</author>
  </authors>
  <commentList>
    <comment ref="E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text>
        <r>
          <rPr>
            <b/>
            <sz val="9"/>
            <color indexed="81"/>
            <rFont val="Tahoma"/>
            <family val="2"/>
          </rPr>
          <t>Portatil:</t>
        </r>
        <r>
          <rPr>
            <sz val="9"/>
            <color indexed="81"/>
            <rFont val="Tahoma"/>
            <family val="2"/>
          </rPr>
          <t xml:space="preserve">
No hay linea base</t>
        </r>
      </text>
    </comment>
    <comment ref="E1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text>
        <r>
          <rPr>
            <b/>
            <sz val="9"/>
            <color indexed="81"/>
            <rFont val="Tahoma"/>
            <family val="2"/>
          </rPr>
          <t>Portatil:</t>
        </r>
        <r>
          <rPr>
            <sz val="9"/>
            <color indexed="81"/>
            <rFont val="Tahoma"/>
            <family val="2"/>
          </rPr>
          <t xml:space="preserve">
No hay linea base</t>
        </r>
      </text>
    </comment>
    <comment ref="E20" authorId="0" shapeId="0">
      <text>
        <r>
          <rPr>
            <b/>
            <sz val="9"/>
            <color indexed="81"/>
            <rFont val="Tahoma"/>
            <family val="2"/>
          </rPr>
          <t>Portatil:</t>
        </r>
        <r>
          <rPr>
            <sz val="9"/>
            <color indexed="81"/>
            <rFont val="Tahoma"/>
            <family val="2"/>
          </rPr>
          <t xml:space="preserve">
No es claro el resultado de este indicador</t>
        </r>
      </text>
    </comment>
    <comment ref="E21" authorId="0" shapeId="0">
      <text>
        <r>
          <rPr>
            <b/>
            <sz val="9"/>
            <color indexed="81"/>
            <rFont val="Tahoma"/>
            <family val="2"/>
          </rPr>
          <t>Portatil:</t>
        </r>
        <r>
          <rPr>
            <sz val="9"/>
            <color indexed="81"/>
            <rFont val="Tahoma"/>
            <family val="2"/>
          </rPr>
          <t xml:space="preserve">
No es claro el indicador y por tanto la meta tampoco.</t>
        </r>
      </text>
    </comment>
    <comment ref="E23" authorId="0" shapeId="0">
      <text>
        <r>
          <rPr>
            <b/>
            <sz val="9"/>
            <color indexed="81"/>
            <rFont val="Tahoma"/>
            <family val="2"/>
          </rPr>
          <t>Portatil:</t>
        </r>
        <r>
          <rPr>
            <sz val="9"/>
            <color indexed="81"/>
            <rFont val="Tahoma"/>
            <family val="2"/>
          </rPr>
          <t xml:space="preserve">
No es claro el indicador</t>
        </r>
      </text>
    </comment>
    <comment ref="E26" authorId="0" shapeId="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<sst xmlns="http://schemas.openxmlformats.org/spreadsheetml/2006/main" count="176" uniqueCount="129">
  <si>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</si>
  <si>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</si>
  <si>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</si>
  <si>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</si>
  <si>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</si>
  <si>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</si>
  <si>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</si>
  <si>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</si>
  <si>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</si>
  <si>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</si>
  <si>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</si>
  <si>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</si>
  <si>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</si>
  <si>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</si>
  <si>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</si>
  <si>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</si>
  <si>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</si>
  <si>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</si>
  <si>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</si>
  <si>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</si>
  <si>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</si>
  <si>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</si>
  <si>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</si>
  <si>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</si>
  <si>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</si>
  <si>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</si>
  <si>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</si>
  <si>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</si>
  <si>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</si>
  <si>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</si>
  <si>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</si>
  <si>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</si>
  <si>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</si>
  <si>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</si>
  <si>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</si>
  <si>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</si>
  <si>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</si>
  <si>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</si>
  <si>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</si>
  <si>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</si>
  <si>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</si>
  <si>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</si>
  <si>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</si>
  <si>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</si>
  <si>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</si>
  <si>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</si>
  <si>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</si>
  <si>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</si>
  <si>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</si>
  <si>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</si>
  <si>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</si>
  <si>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</si>
  <si>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</si>
  <si>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</si>
  <si>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</si>
  <si>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</si>
  <si>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</si>
  <si>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</si>
  <si>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</si>
  <si>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</si>
  <si>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</si>
  <si>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</si>
  <si>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</si>
  <si>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</si>
  <si>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</si>
  <si>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</si>
  <si>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</si>
  <si>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</si>
  <si>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</si>
  <si>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</si>
  <si>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</si>
  <si>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</si>
  <si>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</si>
  <si>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</si>
  <si>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</si>
  <si>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</si>
  <si>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</si>
  <si>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</si>
  <si>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</si>
  <si>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</si>
  <si>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</si>
  <si>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</si>
  <si>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</si>
  <si>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</si>
  <si>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</si>
  <si>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</si>
  <si>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</si>
  <si>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</si>
  <si>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</si>
  <si>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</si>
  <si>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1) Se inicia sondeo con egresados para conocer intereses de actualizacion en temas como: couching, salud y seguridad en el trabajo, liderazgo, economias narajanja, azul y verde.                       2) Se  difunde en sitio web y redes sociales entre egresados y comunidad en general la oferta de posgrado con Uniremington a través de comunicaciones INFOTEP</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</si>
  <si>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</si>
  <si>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</si>
  <si>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</si>
  <si>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PRIMER SEGUIMIENTO 2019</t>
  </si>
  <si>
    <t>SEGUNDO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</si>
  <si>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</si>
  <si>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</si>
  <si>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</si>
  <si>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</si>
  <si>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las estrategias pertinentes para aumentar el acceso con visitas a los barrios, convenios entre el DPS y la Institución, Generación E</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</si>
  <si>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</si>
  <si>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</si>
  <si>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</si>
  <si>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inicia proceso de contratación de los profesionales de apoyo para el MIPG
Se diseña la campaña Conquistando MIPG</t>
  </si>
  <si>
    <t>Continuación de las actividades descritas en la campaña conquistando MIPG, tales con lanzamiento, líderes, ruta de MIPG</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</si>
  <si>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</si>
  <si>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</si>
  <si>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</si>
  <si>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</si>
  <si>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</si>
  <si>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</si>
  <si>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</si>
  <si>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</si>
  <si>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</si>
  <si>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 xml:space="preserve">Se formula la política de gobierno y seguridad digital y se trabajan acciones </t>
  </si>
  <si>
    <t>Se aprueban las políticas de Gobierno Digital y Seguridad Digital, se procede a iniciar a trabajar en el cronograma de actividades definidos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</si>
  <si>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</si>
  <si>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</si>
  <si>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</si>
  <si>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</si>
  <si>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</si>
  <si>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</si>
  <si>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 xml:space="preserve">Se categoriza el grupo de investigación de la institución en Colciencias.
Se participa en especios de ciencia, tecnología e innovación CODECTI y así mismo en el comité de competitividad.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</si>
  <si>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</si>
  <si>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</si>
  <si>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</si>
  <si>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</si>
  <si>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Fortalecer la institución con estrategias para mejorar la calidad, pertinencia y permanencia de los programa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</si>
</sst>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_(&quot;$&quot;\ * \(#,##0\);_(&quot;$&quot;\ * &quot;-&quot;_);_(@_)"/>
    <numFmt numFmtId="44" formatCode="_(&quot;$&quot;\ * #,##0.00_);_(&quot;$&quot;\ * \(#,##0.00\);_(&quot;$&quot;\ * &quot;-&quot;??_);_(@_)"/>
    <numFmt numFmtId="164" formatCode="_-&quot;$&quot;* #,##0_-;\-&quot;$&quot;* #,##0_-;_-&quot;$&quot;* &quot;-&quot;??_-;_-@_-"/>
    <numFmt numFmtId="165"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42" fontId="1" fillId="0" borderId="0" applyFont="0" applyFill="0" applyBorder="0" applyAlignment="0" applyProtection="0"/>
    <xf numFmtId="165"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4" fontId="4" fillId="0" borderId="9" xfId="1" applyNumberFormat="1" applyFont="1" applyFill="1" applyBorder="1" applyAlignment="1">
      <alignment vertical="center"/>
    </xf>
    <xf numFmtId="164" fontId="4" fillId="0" borderId="15" xfId="1" applyNumberFormat="1" applyFont="1" applyFill="1" applyBorder="1" applyAlignment="1">
      <alignment vertical="center"/>
    </xf>
    <xf numFmtId="44" fontId="4" fillId="0" borderId="9" xfId="1" applyFont="1" applyFill="1" applyBorder="1" applyAlignment="1">
      <alignment horizontal="center" vertical="center"/>
    </xf>
    <xf numFmtId="44" fontId="4" fillId="0" borderId="9" xfId="1" applyFont="1" applyFill="1" applyBorder="1" applyAlignment="1">
      <alignment vertical="center"/>
    </xf>
    <xf numFmtId="44" fontId="4" fillId="0" borderId="15" xfId="1"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0" xfId="0" applyFont="1" applyFill="1"/>
    <xf numFmtId="0" fontId="2" fillId="0" borderId="3"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1" xfId="0" applyFont="1" applyFill="1" applyBorder="1" applyAlignment="1">
      <alignment vertical="center" wrapText="1"/>
    </xf>
    <xf numFmtId="1" fontId="3" fillId="0" borderId="11" xfId="0" applyNumberFormat="1" applyFont="1" applyFill="1" applyBorder="1" applyAlignment="1">
      <alignment horizontal="center"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2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0" applyFont="1" applyFill="1" applyBorder="1" applyAlignment="1">
      <alignment vertical="center" wrapText="1"/>
    </xf>
    <xf numFmtId="1" fontId="3" fillId="0" borderId="10"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1" xfId="0" applyFont="1" applyFill="1" applyBorder="1" applyAlignment="1">
      <alignment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10" xfId="0" applyFont="1" applyFill="1" applyBorder="1" applyAlignment="1">
      <alignment vertical="center" wrapText="1"/>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vertical="center" wrapText="1"/>
    </xf>
    <xf numFmtId="0" fontId="3" fillId="0" borderId="11" xfId="0" applyFont="1" applyFill="1" applyBorder="1" applyAlignment="1">
      <alignment horizontal="center" vertical="center"/>
    </xf>
    <xf numFmtId="0" fontId="0"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7"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1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3" xfId="0" applyFont="1" applyFill="1" applyBorder="1" applyAlignment="1">
      <alignment vertical="center" wrapText="1"/>
    </xf>
    <xf numFmtId="0" fontId="0" fillId="0" borderId="0" xfId="0" applyNumberFormat="1" applyFont="1" applyFill="1"/>
  </cellXfs>
  <cellStyles count="5">
    <cellStyle name="BodyStyle" xfId="4"/>
    <cellStyle name="Moneda" xfId="1" builtinId="4"/>
    <cellStyle name="Moneda [0] 2" xfId="2"/>
    <cellStyle name="Moneda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3"/>
  <sheetViews>
    <sheetView tabSelected="1" zoomScale="86" zoomScaleNormal="86" workbookViewId="0">
      <selection activeCell="L5" sqref="L1:L1048576"/>
    </sheetView>
  </sheetViews>
  <sheetFormatPr baseColWidth="10" defaultRowHeight="20.100000000000001" customHeight="1" x14ac:dyDescent="0.25"/>
  <cols>
    <col min="1" max="1" width="11.42578125" style="8"/>
    <col min="2" max="3" width="11.42578125" style="8" customWidth="1"/>
    <col min="4" max="4" width="14.28515625" style="8" customWidth="1"/>
    <col min="5" max="5" width="24.140625" style="8" customWidth="1"/>
    <col min="6" max="8" width="11.42578125" style="8" customWidth="1"/>
    <col min="9" max="9" width="23.7109375" style="8" customWidth="1"/>
    <col min="10" max="10" width="24.7109375" style="8" customWidth="1"/>
    <col min="11" max="11" width="29.140625" style="8" customWidth="1"/>
    <col min="12" max="12" width="22.7109375" style="8" customWidth="1"/>
    <col min="13" max="16384" width="11.42578125" style="8"/>
  </cols>
  <sheetData>
    <row r="1" spans="1:12" ht="40.5" customHeight="1" thickBot="1" x14ac:dyDescent="0.3">
      <c r="A1" s="6" t="s">
        <v>0</v>
      </c>
      <c r="B1" s="7"/>
      <c r="C1" s="7"/>
      <c r="D1" s="7"/>
      <c r="E1" s="7"/>
      <c r="F1" s="7"/>
      <c r="G1" s="7"/>
      <c r="H1" s="7"/>
      <c r="I1" s="7"/>
      <c r="J1" s="7"/>
      <c r="K1" s="7"/>
      <c r="L1" s="7"/>
    </row>
    <row r="2" spans="1:12" ht="20.100000000000001" customHeight="1" x14ac:dyDescent="0.25">
      <c r="A2" s="9" t="s">
        <v>1</v>
      </c>
      <c r="B2" s="10" t="s">
        <v>2</v>
      </c>
      <c r="C2" s="9" t="s">
        <v>3</v>
      </c>
      <c r="D2" s="11" t="s">
        <v>4</v>
      </c>
      <c r="E2" s="11" t="s">
        <v>5</v>
      </c>
      <c r="F2" s="11" t="s">
        <v>6</v>
      </c>
      <c r="G2" s="12" t="s">
        <v>65</v>
      </c>
      <c r="H2" s="11" t="s">
        <v>7</v>
      </c>
      <c r="I2" s="11" t="s">
        <v>8</v>
      </c>
      <c r="J2" s="12" t="s">
        <v>94</v>
      </c>
      <c r="K2" s="12" t="s">
        <v>95</v>
      </c>
      <c r="L2" s="13" t="s">
        <v>9</v>
      </c>
    </row>
    <row r="3" spans="1:12" ht="20.100000000000001" customHeight="1" x14ac:dyDescent="0.25">
      <c r="A3" s="14"/>
      <c r="B3" s="15"/>
      <c r="C3" s="14"/>
      <c r="D3" s="16"/>
      <c r="E3" s="16"/>
      <c r="F3" s="16"/>
      <c r="G3" s="17"/>
      <c r="H3" s="16"/>
      <c r="I3" s="16"/>
      <c r="J3" s="17"/>
      <c r="K3" s="17"/>
      <c r="L3" s="18"/>
    </row>
    <row r="4" spans="1:12" ht="20.100000000000001" customHeight="1" x14ac:dyDescent="0.25">
      <c r="A4" s="14"/>
      <c r="B4" s="15"/>
      <c r="C4" s="14"/>
      <c r="D4" s="16"/>
      <c r="E4" s="16"/>
      <c r="F4" s="16"/>
      <c r="G4" s="19"/>
      <c r="H4" s="16"/>
      <c r="I4" s="16"/>
      <c r="J4" s="19"/>
      <c r="K4" s="19"/>
      <c r="L4" s="20"/>
    </row>
    <row r="5" spans="1:12" ht="74.25" customHeight="1" x14ac:dyDescent="0.25">
      <c r="A5" s="21"/>
      <c r="B5" s="22" t="s">
        <v>128</v>
      </c>
      <c r="C5" s="23" t="s">
        <v>11</v>
      </c>
      <c r="D5" s="24" t="s">
        <v>12</v>
      </c>
      <c r="E5" s="24" t="s">
        <v>77</v>
      </c>
      <c r="F5" s="24" t="s">
        <v>13</v>
      </c>
      <c r="G5" s="25">
        <f>73</f>
        <v>73</v>
      </c>
      <c r="H5" s="26">
        <f>(G5*1.3)</f>
        <v>94.9</v>
      </c>
      <c r="I5" s="27" t="s">
        <v>14</v>
      </c>
      <c r="J5" s="28" t="s">
        <v>96</v>
      </c>
      <c r="K5" s="28" t="s">
        <v>97</v>
      </c>
      <c r="L5" s="1">
        <v>50000000</v>
      </c>
    </row>
    <row r="6" spans="1:12" ht="115.5" customHeight="1" x14ac:dyDescent="0.25">
      <c r="A6" s="21"/>
      <c r="B6" s="22"/>
      <c r="C6" s="29"/>
      <c r="D6" s="30"/>
      <c r="E6" s="31"/>
      <c r="F6" s="31"/>
      <c r="G6" s="32"/>
      <c r="H6" s="33"/>
      <c r="I6" s="27" t="s">
        <v>15</v>
      </c>
      <c r="J6" s="28" t="s">
        <v>98</v>
      </c>
      <c r="K6" s="28" t="s">
        <v>100</v>
      </c>
      <c r="L6" s="1">
        <v>80000000</v>
      </c>
    </row>
    <row r="7" spans="1:12" ht="129.75" customHeight="1" x14ac:dyDescent="0.25">
      <c r="A7" s="21"/>
      <c r="B7" s="22"/>
      <c r="C7" s="34" t="s">
        <v>16</v>
      </c>
      <c r="D7" s="30"/>
      <c r="E7" s="35" t="s">
        <v>17</v>
      </c>
      <c r="F7" s="36" t="s">
        <v>13</v>
      </c>
      <c r="G7" s="37">
        <f>73+71</f>
        <v>144</v>
      </c>
      <c r="H7" s="36">
        <v>200</v>
      </c>
      <c r="I7" s="27" t="s">
        <v>18</v>
      </c>
      <c r="J7" s="28" t="s">
        <v>101</v>
      </c>
      <c r="K7" s="28" t="s">
        <v>99</v>
      </c>
      <c r="L7" s="1">
        <v>100000000</v>
      </c>
    </row>
    <row r="8" spans="1:12" ht="282" customHeight="1" x14ac:dyDescent="0.25">
      <c r="A8" s="21"/>
      <c r="B8" s="22"/>
      <c r="C8" s="38" t="s">
        <v>19</v>
      </c>
      <c r="D8" s="30"/>
      <c r="E8" s="32" t="s">
        <v>20</v>
      </c>
      <c r="F8" s="36" t="s">
        <v>21</v>
      </c>
      <c r="G8" s="36" t="s">
        <v>66</v>
      </c>
      <c r="H8" s="39">
        <v>0.6</v>
      </c>
      <c r="I8" s="27" t="s">
        <v>22</v>
      </c>
      <c r="J8" s="28" t="s">
        <v>89</v>
      </c>
      <c r="K8" s="28" t="s">
        <v>90</v>
      </c>
      <c r="L8" s="1">
        <v>80000000</v>
      </c>
    </row>
    <row r="9" spans="1:12" ht="50.1" customHeight="1" x14ac:dyDescent="0.25">
      <c r="A9" s="21"/>
      <c r="B9" s="22"/>
      <c r="C9" s="38"/>
      <c r="D9" s="30"/>
      <c r="E9" s="40" t="s">
        <v>23</v>
      </c>
      <c r="F9" s="36" t="s">
        <v>24</v>
      </c>
      <c r="G9" s="36">
        <v>0</v>
      </c>
      <c r="H9" s="36">
        <v>1</v>
      </c>
      <c r="I9" s="27" t="s">
        <v>25</v>
      </c>
      <c r="J9" s="28" t="s">
        <v>102</v>
      </c>
      <c r="K9" s="28" t="s">
        <v>103</v>
      </c>
      <c r="L9" s="1">
        <v>20000000</v>
      </c>
    </row>
    <row r="10" spans="1:12" ht="195" customHeight="1" thickBot="1" x14ac:dyDescent="0.3">
      <c r="A10" s="21"/>
      <c r="B10" s="22"/>
      <c r="C10" s="41"/>
      <c r="D10" s="42"/>
      <c r="E10" s="43" t="s">
        <v>26</v>
      </c>
      <c r="F10" s="44" t="s">
        <v>21</v>
      </c>
      <c r="G10" s="44">
        <v>25</v>
      </c>
      <c r="H10" s="45">
        <f>(25*1.3)</f>
        <v>32.5</v>
      </c>
      <c r="I10" s="46" t="s">
        <v>91</v>
      </c>
      <c r="J10" s="46" t="s">
        <v>93</v>
      </c>
      <c r="K10" s="46" t="s">
        <v>92</v>
      </c>
      <c r="L10" s="2">
        <v>70000000</v>
      </c>
    </row>
    <row r="11" spans="1:12" ht="50.1" customHeight="1" thickBot="1" x14ac:dyDescent="0.3">
      <c r="A11" s="6" t="s">
        <v>0</v>
      </c>
      <c r="B11" s="7"/>
      <c r="C11" s="7"/>
      <c r="D11" s="7"/>
      <c r="E11" s="7"/>
      <c r="F11" s="7"/>
      <c r="G11" s="7"/>
      <c r="H11" s="7"/>
      <c r="I11" s="7"/>
      <c r="J11" s="7"/>
      <c r="K11" s="7"/>
      <c r="L11" s="7"/>
    </row>
    <row r="12" spans="1:12" ht="50.1" customHeight="1" x14ac:dyDescent="0.25">
      <c r="A12" s="47" t="s">
        <v>1</v>
      </c>
      <c r="B12" s="48" t="s">
        <v>2</v>
      </c>
      <c r="C12" s="48" t="s">
        <v>3</v>
      </c>
      <c r="D12" s="48" t="s">
        <v>4</v>
      </c>
      <c r="E12" s="48" t="s">
        <v>5</v>
      </c>
      <c r="F12" s="48" t="s">
        <v>6</v>
      </c>
      <c r="G12" s="49" t="s">
        <v>65</v>
      </c>
      <c r="H12" s="48" t="s">
        <v>7</v>
      </c>
      <c r="I12" s="50" t="s">
        <v>8</v>
      </c>
      <c r="J12" s="12" t="s">
        <v>94</v>
      </c>
      <c r="K12" s="12" t="s">
        <v>95</v>
      </c>
      <c r="L12" s="51" t="s">
        <v>9</v>
      </c>
    </row>
    <row r="13" spans="1:12" ht="50.1" customHeight="1" x14ac:dyDescent="0.25">
      <c r="A13" s="21"/>
      <c r="B13" s="52"/>
      <c r="C13" s="52"/>
      <c r="D13" s="52"/>
      <c r="E13" s="52"/>
      <c r="F13" s="52"/>
      <c r="G13" s="30"/>
      <c r="H13" s="52"/>
      <c r="I13" s="53"/>
      <c r="J13" s="17"/>
      <c r="K13" s="17"/>
      <c r="L13" s="54"/>
    </row>
    <row r="14" spans="1:12" ht="50.1" customHeight="1" x14ac:dyDescent="0.25">
      <c r="A14" s="21"/>
      <c r="B14" s="52"/>
      <c r="C14" s="52"/>
      <c r="D14" s="52"/>
      <c r="E14" s="52"/>
      <c r="F14" s="52"/>
      <c r="G14" s="31"/>
      <c r="H14" s="52"/>
      <c r="I14" s="53"/>
      <c r="J14" s="19"/>
      <c r="K14" s="19"/>
      <c r="L14" s="55"/>
    </row>
    <row r="15" spans="1:12" ht="90" x14ac:dyDescent="0.25">
      <c r="A15" s="34" t="s">
        <v>10</v>
      </c>
      <c r="B15" s="52" t="s">
        <v>27</v>
      </c>
      <c r="C15" s="56" t="s">
        <v>28</v>
      </c>
      <c r="D15" s="57" t="s">
        <v>29</v>
      </c>
      <c r="E15" s="58" t="s">
        <v>69</v>
      </c>
      <c r="F15" s="59" t="s">
        <v>21</v>
      </c>
      <c r="G15" s="60">
        <v>0.7</v>
      </c>
      <c r="H15" s="61">
        <v>0.8</v>
      </c>
      <c r="I15" s="27" t="s">
        <v>30</v>
      </c>
      <c r="J15" s="28" t="s">
        <v>104</v>
      </c>
      <c r="K15" s="28" t="s">
        <v>105</v>
      </c>
      <c r="L15" s="3">
        <v>60000000</v>
      </c>
    </row>
    <row r="16" spans="1:12" ht="105" x14ac:dyDescent="0.25">
      <c r="A16" s="34" t="s">
        <v>31</v>
      </c>
      <c r="B16" s="52"/>
      <c r="C16" s="56"/>
      <c r="D16" s="57" t="s">
        <v>32</v>
      </c>
      <c r="E16" s="62"/>
      <c r="F16" s="59" t="s">
        <v>21</v>
      </c>
      <c r="G16" s="60">
        <v>0.3</v>
      </c>
      <c r="H16" s="61">
        <v>0.6</v>
      </c>
      <c r="I16" s="27" t="s">
        <v>33</v>
      </c>
      <c r="J16" s="28" t="s">
        <v>106</v>
      </c>
      <c r="K16" s="28" t="s">
        <v>82</v>
      </c>
      <c r="L16" s="3">
        <v>60000000</v>
      </c>
    </row>
    <row r="17" spans="1:12" ht="120" x14ac:dyDescent="0.25">
      <c r="A17" s="21" t="s">
        <v>34</v>
      </c>
      <c r="B17" s="52"/>
      <c r="C17" s="56" t="s">
        <v>35</v>
      </c>
      <c r="D17" s="57" t="s">
        <v>32</v>
      </c>
      <c r="E17" s="27" t="s">
        <v>67</v>
      </c>
      <c r="F17" s="59" t="s">
        <v>24</v>
      </c>
      <c r="G17" s="59">
        <v>6</v>
      </c>
      <c r="H17" s="63">
        <v>6</v>
      </c>
      <c r="I17" s="27" t="s">
        <v>68</v>
      </c>
      <c r="J17" s="28" t="s">
        <v>108</v>
      </c>
      <c r="K17" s="28" t="s">
        <v>107</v>
      </c>
      <c r="L17" s="4">
        <v>15000000</v>
      </c>
    </row>
    <row r="18" spans="1:12" ht="315" x14ac:dyDescent="0.25">
      <c r="A18" s="21"/>
      <c r="B18" s="52"/>
      <c r="C18" s="56"/>
      <c r="D18" s="57" t="s">
        <v>32</v>
      </c>
      <c r="E18" s="64" t="s">
        <v>79</v>
      </c>
      <c r="F18" s="59" t="s">
        <v>21</v>
      </c>
      <c r="G18" s="60">
        <v>0.5</v>
      </c>
      <c r="H18" s="61">
        <v>0.9</v>
      </c>
      <c r="I18" s="27" t="s">
        <v>36</v>
      </c>
      <c r="J18" s="28" t="s">
        <v>109</v>
      </c>
      <c r="K18" s="28" t="s">
        <v>110</v>
      </c>
      <c r="L18" s="4">
        <v>100000000</v>
      </c>
    </row>
    <row r="19" spans="1:12" ht="90" x14ac:dyDescent="0.25">
      <c r="A19" s="21"/>
      <c r="B19" s="52"/>
      <c r="C19" s="65" t="s">
        <v>37</v>
      </c>
      <c r="D19" s="57" t="s">
        <v>32</v>
      </c>
      <c r="E19" s="65" t="s">
        <v>37</v>
      </c>
      <c r="F19" s="66" t="s">
        <v>24</v>
      </c>
      <c r="G19" s="66">
        <v>1</v>
      </c>
      <c r="H19" s="67">
        <v>1</v>
      </c>
      <c r="I19" s="27" t="s">
        <v>75</v>
      </c>
      <c r="J19" s="28" t="s">
        <v>113</v>
      </c>
      <c r="K19" s="28" t="s">
        <v>114</v>
      </c>
      <c r="L19" s="4">
        <v>150000000</v>
      </c>
    </row>
    <row r="20" spans="1:12" ht="135" x14ac:dyDescent="0.25">
      <c r="A20" s="21"/>
      <c r="B20" s="52"/>
      <c r="C20" s="57" t="s">
        <v>38</v>
      </c>
      <c r="D20" s="57" t="s">
        <v>32</v>
      </c>
      <c r="E20" s="64" t="s">
        <v>80</v>
      </c>
      <c r="F20" s="59" t="s">
        <v>21</v>
      </c>
      <c r="G20" s="60">
        <v>0.6</v>
      </c>
      <c r="H20" s="61">
        <v>0.9</v>
      </c>
      <c r="I20" s="27" t="s">
        <v>39</v>
      </c>
      <c r="J20" s="28" t="s">
        <v>115</v>
      </c>
      <c r="K20" s="28" t="s">
        <v>116</v>
      </c>
      <c r="L20" s="4">
        <v>300000000</v>
      </c>
    </row>
    <row r="21" spans="1:12" ht="50.1" customHeight="1" x14ac:dyDescent="0.25">
      <c r="A21" s="21" t="s">
        <v>31</v>
      </c>
      <c r="B21" s="52"/>
      <c r="C21" s="56" t="s">
        <v>40</v>
      </c>
      <c r="D21" s="57" t="s">
        <v>29</v>
      </c>
      <c r="E21" s="27" t="s">
        <v>41</v>
      </c>
      <c r="F21" s="59" t="s">
        <v>24</v>
      </c>
      <c r="G21" s="59">
        <v>1</v>
      </c>
      <c r="H21" s="63">
        <v>1</v>
      </c>
      <c r="I21" s="27" t="s">
        <v>70</v>
      </c>
      <c r="J21" s="68" t="s">
        <v>117</v>
      </c>
      <c r="K21" s="68" t="s">
        <v>118</v>
      </c>
      <c r="L21" s="4">
        <v>50000000</v>
      </c>
    </row>
    <row r="22" spans="1:12" ht="50.1" customHeight="1" x14ac:dyDescent="0.25">
      <c r="A22" s="21"/>
      <c r="B22" s="52"/>
      <c r="C22" s="56"/>
      <c r="D22" s="57" t="s">
        <v>29</v>
      </c>
      <c r="E22" s="27" t="s">
        <v>42</v>
      </c>
      <c r="F22" s="59" t="s">
        <v>21</v>
      </c>
      <c r="G22" s="60">
        <v>0.8</v>
      </c>
      <c r="H22" s="61">
        <v>0.9</v>
      </c>
      <c r="I22" s="27" t="s">
        <v>43</v>
      </c>
      <c r="J22" s="69"/>
      <c r="K22" s="69"/>
      <c r="L22" s="4">
        <v>70000000</v>
      </c>
    </row>
    <row r="23" spans="1:12" ht="50.1" customHeight="1" x14ac:dyDescent="0.25">
      <c r="A23" s="21" t="s">
        <v>10</v>
      </c>
      <c r="B23" s="52"/>
      <c r="C23" s="56" t="s">
        <v>44</v>
      </c>
      <c r="D23" s="57" t="s">
        <v>12</v>
      </c>
      <c r="E23" s="64" t="s">
        <v>81</v>
      </c>
      <c r="F23" s="59" t="s">
        <v>24</v>
      </c>
      <c r="G23" s="59">
        <v>1</v>
      </c>
      <c r="H23" s="63">
        <v>1</v>
      </c>
      <c r="I23" s="27" t="s">
        <v>71</v>
      </c>
      <c r="J23" s="68" t="s">
        <v>119</v>
      </c>
      <c r="K23" s="68" t="s">
        <v>120</v>
      </c>
      <c r="L23" s="4">
        <v>10000000</v>
      </c>
    </row>
    <row r="24" spans="1:12" ht="50.1" customHeight="1" x14ac:dyDescent="0.25">
      <c r="A24" s="21"/>
      <c r="B24" s="52"/>
      <c r="C24" s="56"/>
      <c r="D24" s="57" t="s">
        <v>12</v>
      </c>
      <c r="E24" s="27" t="s">
        <v>45</v>
      </c>
      <c r="F24" s="59" t="s">
        <v>21</v>
      </c>
      <c r="G24" s="59">
        <v>0</v>
      </c>
      <c r="H24" s="61">
        <v>0.85</v>
      </c>
      <c r="I24" s="27" t="s">
        <v>46</v>
      </c>
      <c r="J24" s="69"/>
      <c r="K24" s="69"/>
      <c r="L24" s="4">
        <v>30000000</v>
      </c>
    </row>
    <row r="25" spans="1:12" ht="165" x14ac:dyDescent="0.25">
      <c r="A25" s="21"/>
      <c r="B25" s="52"/>
      <c r="C25" s="57" t="s">
        <v>47</v>
      </c>
      <c r="D25" s="63" t="s">
        <v>48</v>
      </c>
      <c r="E25" s="27" t="s">
        <v>76</v>
      </c>
      <c r="F25" s="59" t="s">
        <v>24</v>
      </c>
      <c r="G25" s="59">
        <v>0</v>
      </c>
      <c r="H25" s="63">
        <v>1</v>
      </c>
      <c r="I25" s="27" t="s">
        <v>72</v>
      </c>
      <c r="J25" s="28" t="s">
        <v>111</v>
      </c>
      <c r="K25" s="28" t="s">
        <v>123</v>
      </c>
      <c r="L25" s="4">
        <v>150000000</v>
      </c>
    </row>
    <row r="26" spans="1:12" ht="50.1" customHeight="1" x14ac:dyDescent="0.25">
      <c r="A26" s="21"/>
      <c r="B26" s="52"/>
      <c r="C26" s="27" t="s">
        <v>49</v>
      </c>
      <c r="D26" s="57" t="s">
        <v>50</v>
      </c>
      <c r="E26" s="70" t="s">
        <v>78</v>
      </c>
      <c r="F26" s="59" t="s">
        <v>21</v>
      </c>
      <c r="G26" s="60">
        <v>0.5</v>
      </c>
      <c r="H26" s="61">
        <v>0.9</v>
      </c>
      <c r="I26" s="27" t="s">
        <v>73</v>
      </c>
      <c r="J26" s="28" t="s">
        <v>83</v>
      </c>
      <c r="K26" s="28" t="s">
        <v>87</v>
      </c>
      <c r="L26" s="4">
        <v>60000000</v>
      </c>
    </row>
    <row r="27" spans="1:12" ht="50.1" customHeight="1" x14ac:dyDescent="0.25">
      <c r="A27" s="21"/>
      <c r="B27" s="52"/>
      <c r="C27" s="57" t="s">
        <v>51</v>
      </c>
      <c r="D27" s="57" t="s">
        <v>74</v>
      </c>
      <c r="E27" s="27" t="s">
        <v>52</v>
      </c>
      <c r="F27" s="59" t="s">
        <v>24</v>
      </c>
      <c r="G27" s="59">
        <v>4</v>
      </c>
      <c r="H27" s="63">
        <f>(4*1.5)</f>
        <v>6</v>
      </c>
      <c r="I27" s="27" t="s">
        <v>53</v>
      </c>
      <c r="J27" s="28" t="s">
        <v>112</v>
      </c>
      <c r="K27" s="28" t="s">
        <v>121</v>
      </c>
      <c r="L27" s="4">
        <v>55135334</v>
      </c>
    </row>
    <row r="28" spans="1:12" ht="315" x14ac:dyDescent="0.25">
      <c r="A28" s="21"/>
      <c r="B28" s="52"/>
      <c r="C28" s="71"/>
      <c r="D28" s="57" t="s">
        <v>55</v>
      </c>
      <c r="E28" s="27" t="s">
        <v>54</v>
      </c>
      <c r="F28" s="66" t="s">
        <v>24</v>
      </c>
      <c r="G28" s="66">
        <f>73+71+43+264+150</f>
        <v>601</v>
      </c>
      <c r="H28" s="67">
        <v>640</v>
      </c>
      <c r="I28" s="27" t="s">
        <v>56</v>
      </c>
      <c r="J28" s="28" t="s">
        <v>84</v>
      </c>
      <c r="K28" s="28" t="s">
        <v>122</v>
      </c>
      <c r="L28" s="4">
        <v>29880000</v>
      </c>
    </row>
    <row r="29" spans="1:12" ht="409.5" x14ac:dyDescent="0.25">
      <c r="A29" s="21"/>
      <c r="B29" s="52"/>
      <c r="C29" s="56" t="s">
        <v>57</v>
      </c>
      <c r="D29" s="57" t="s">
        <v>55</v>
      </c>
      <c r="E29" s="72" t="s">
        <v>58</v>
      </c>
      <c r="F29" s="73" t="s">
        <v>24</v>
      </c>
      <c r="G29" s="73">
        <v>601</v>
      </c>
      <c r="H29" s="74">
        <v>640</v>
      </c>
      <c r="I29" s="27" t="s">
        <v>59</v>
      </c>
      <c r="J29" s="28" t="s">
        <v>85</v>
      </c>
      <c r="K29" s="28" t="s">
        <v>88</v>
      </c>
      <c r="L29" s="4">
        <v>90000000</v>
      </c>
    </row>
    <row r="30" spans="1:12" ht="50.1" customHeight="1" x14ac:dyDescent="0.25">
      <c r="A30" s="21"/>
      <c r="B30" s="52"/>
      <c r="C30" s="56"/>
      <c r="D30" s="57" t="s">
        <v>55</v>
      </c>
      <c r="E30" s="72"/>
      <c r="F30" s="75"/>
      <c r="G30" s="75"/>
      <c r="H30" s="76"/>
      <c r="I30" s="27" t="s">
        <v>60</v>
      </c>
      <c r="J30" s="28" t="s">
        <v>86</v>
      </c>
      <c r="K30" s="28" t="s">
        <v>86</v>
      </c>
      <c r="L30" s="4">
        <v>80000000</v>
      </c>
    </row>
    <row r="31" spans="1:12" ht="165" x14ac:dyDescent="0.25">
      <c r="A31" s="21"/>
      <c r="B31" s="52"/>
      <c r="C31" s="56" t="s">
        <v>61</v>
      </c>
      <c r="D31" s="57" t="s">
        <v>55</v>
      </c>
      <c r="E31" s="72" t="s">
        <v>62</v>
      </c>
      <c r="F31" s="73" t="s">
        <v>24</v>
      </c>
      <c r="G31" s="73">
        <v>73</v>
      </c>
      <c r="H31" s="77">
        <v>113</v>
      </c>
      <c r="I31" s="27" t="s">
        <v>63</v>
      </c>
      <c r="J31" s="28" t="s">
        <v>126</v>
      </c>
      <c r="K31" s="28" t="s">
        <v>127</v>
      </c>
      <c r="L31" s="4">
        <v>16000000</v>
      </c>
    </row>
    <row r="32" spans="1:12" ht="75.75" thickBot="1" x14ac:dyDescent="0.3">
      <c r="A32" s="78"/>
      <c r="B32" s="79"/>
      <c r="C32" s="80"/>
      <c r="D32" s="81" t="s">
        <v>55</v>
      </c>
      <c r="E32" s="82"/>
      <c r="F32" s="83"/>
      <c r="G32" s="83"/>
      <c r="H32" s="84"/>
      <c r="I32" s="85" t="s">
        <v>64</v>
      </c>
      <c r="J32" s="46" t="s">
        <v>124</v>
      </c>
      <c r="K32" s="46" t="s">
        <v>125</v>
      </c>
      <c r="L32" s="5">
        <v>50000000</v>
      </c>
    </row>
    <row r="33" spans="12:12" ht="50.1" customHeight="1" x14ac:dyDescent="0.25">
      <c r="L33" s="86"/>
    </row>
  </sheetData>
  <mergeCells count="57">
    <mergeCell ref="C5:C6"/>
    <mergeCell ref="E5:E6"/>
    <mergeCell ref="F5:F6"/>
    <mergeCell ref="H5:H6"/>
    <mergeCell ref="D5:D10"/>
    <mergeCell ref="A1:L1"/>
    <mergeCell ref="A2:A4"/>
    <mergeCell ref="B2:B4"/>
    <mergeCell ref="C2:C4"/>
    <mergeCell ref="D2:D4"/>
    <mergeCell ref="E2:E4"/>
    <mergeCell ref="F2:F4"/>
    <mergeCell ref="H2:H4"/>
    <mergeCell ref="I2:I4"/>
    <mergeCell ref="L2:L4"/>
    <mergeCell ref="G2:G4"/>
    <mergeCell ref="J2:J4"/>
    <mergeCell ref="K2:K4"/>
    <mergeCell ref="A5:A10"/>
    <mergeCell ref="B5:B10"/>
    <mergeCell ref="A12:A14"/>
    <mergeCell ref="B12:B14"/>
    <mergeCell ref="C12:C14"/>
    <mergeCell ref="D12:D14"/>
    <mergeCell ref="E12:E14"/>
    <mergeCell ref="G12:G14"/>
    <mergeCell ref="A11:L11"/>
    <mergeCell ref="I12:I14"/>
    <mergeCell ref="L12:L14"/>
    <mergeCell ref="B15:B32"/>
    <mergeCell ref="C15:C16"/>
    <mergeCell ref="E15:E16"/>
    <mergeCell ref="G29:G30"/>
    <mergeCell ref="G31:G32"/>
    <mergeCell ref="C29:C30"/>
    <mergeCell ref="E29:E30"/>
    <mergeCell ref="F29:F30"/>
    <mergeCell ref="C31:C32"/>
    <mergeCell ref="E31:E32"/>
    <mergeCell ref="F31:F32"/>
    <mergeCell ref="H31:H32"/>
    <mergeCell ref="A17:A18"/>
    <mergeCell ref="C17:C18"/>
    <mergeCell ref="A19:A20"/>
    <mergeCell ref="J12:J14"/>
    <mergeCell ref="K12:K14"/>
    <mergeCell ref="F12:F14"/>
    <mergeCell ref="H12:H14"/>
    <mergeCell ref="H29:H30"/>
    <mergeCell ref="A21:A22"/>
    <mergeCell ref="C21:C22"/>
    <mergeCell ref="A23:A32"/>
    <mergeCell ref="C23:C24"/>
    <mergeCell ref="J21:J22"/>
    <mergeCell ref="K21:K22"/>
    <mergeCell ref="J23:J24"/>
    <mergeCell ref="K23:K24"/>
  </mergeCell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2019-02-27T16:51:04Z</dcterms:created>
  <dcterms:modified xsi:type="dcterms:W3CDTF">2019-11-15T23:32:28Z</dcterms:modified>
</cp:coreProperties>
</file>