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User\Documents\INFOTEP 2019-2020\2020\TELETRABAJO\PLANES INSTITUCIONALES Y SECTORIALES\PASE\PASE 2020\TRIMESTRE 3\"/>
    </mc:Choice>
  </mc:AlternateContent>
  <bookViews>
    <workbookView xWindow="0" yWindow="0" windowWidth="20430" windowHeight="6990" tabRatio="823"/>
  </bookViews>
  <sheets>
    <sheet name="Formulación" sheetId="11" r:id="rId1"/>
    <sheet name="Hoja1" sheetId="13" r:id="rId2"/>
    <sheet name="Convenciones" sheetId="12" r:id="rId3"/>
    <sheet name="Categorías" sheetId="7" state="hidden" r:id="rId4"/>
  </sheets>
  <definedNames>
    <definedName name="_xlnm.Print_Area" localSheetId="2">Convenciones!$A$1:$I$33</definedName>
    <definedName name="_xlnm.Print_Area" localSheetId="0">Formulación!$A$1:$O$25</definedName>
  </definedNames>
  <calcPr calcId="162913"/>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V14" i="11" l="1"/>
  <c r="AF25" i="11" l="1"/>
  <c r="AA25" i="11"/>
  <c r="V25" i="11"/>
  <c r="AF24" i="11"/>
  <c r="AA24" i="11"/>
  <c r="V24" i="11"/>
  <c r="AF23" i="11"/>
  <c r="AA23" i="11"/>
  <c r="V23" i="11"/>
  <c r="AF22" i="11"/>
  <c r="AA22" i="11"/>
  <c r="V22" i="11"/>
  <c r="AF21" i="11"/>
  <c r="AA21" i="11"/>
  <c r="V21" i="11"/>
  <c r="AF20" i="11"/>
  <c r="AA20" i="11"/>
  <c r="V20" i="11"/>
  <c r="AF19" i="11"/>
  <c r="AA19" i="11"/>
  <c r="V19" i="11"/>
  <c r="AF18" i="11"/>
  <c r="AA18" i="11"/>
  <c r="V18" i="11"/>
  <c r="AF17" i="11"/>
  <c r="AA17" i="11"/>
  <c r="V17" i="11"/>
  <c r="AF16" i="11"/>
  <c r="AA16" i="11"/>
  <c r="AF15" i="11"/>
  <c r="AA15" i="11"/>
  <c r="AF14" i="11"/>
  <c r="AA14" i="11"/>
  <c r="AF13" i="11"/>
  <c r="AA13" i="11"/>
  <c r="V13" i="11"/>
  <c r="AF12" i="11"/>
  <c r="AA12" i="11"/>
  <c r="V12" i="11"/>
  <c r="AF11" i="11"/>
  <c r="AA11" i="11"/>
  <c r="V11" i="11"/>
  <c r="AF10" i="11"/>
  <c r="AA10" i="11"/>
  <c r="V10" i="11"/>
  <c r="Q10" i="11"/>
  <c r="AF9" i="11"/>
  <c r="AA9" i="11"/>
  <c r="V9" i="11"/>
  <c r="AF8" i="11"/>
  <c r="AA8" i="11"/>
  <c r="V8" i="11"/>
</calcChain>
</file>

<file path=xl/sharedStrings.xml><?xml version="1.0" encoding="utf-8"?>
<sst xmlns="http://schemas.openxmlformats.org/spreadsheetml/2006/main" count="247" uniqueCount="188">
  <si>
    <t>PLAN DE ACCIÓN SECTORIAL 2020</t>
  </si>
  <si>
    <t>Objetivo Transformacional</t>
  </si>
  <si>
    <t>Objetivo Estratégico</t>
  </si>
  <si>
    <t>Objetivos tácticos</t>
  </si>
  <si>
    <t>Actividades</t>
  </si>
  <si>
    <t>Meta</t>
  </si>
  <si>
    <t>Indicador de Producto</t>
  </si>
  <si>
    <t>Fórmula del Indicador</t>
  </si>
  <si>
    <t>Unidad de Medida</t>
  </si>
  <si>
    <t>Fecha de Ejecución</t>
  </si>
  <si>
    <t>Reponsable</t>
  </si>
  <si>
    <t>Programación Actividades</t>
  </si>
  <si>
    <t>Ejecución de Actividades</t>
  </si>
  <si>
    <t>Inicio
DD/MM/AAAA</t>
  </si>
  <si>
    <t>Final DD/MM/AAAA</t>
  </si>
  <si>
    <t>I TRIMESTRE</t>
  </si>
  <si>
    <t>II TRIMESTRE</t>
  </si>
  <si>
    <t>III TRIMESTRE</t>
  </si>
  <si>
    <t>IV TRIMESTRE</t>
  </si>
  <si>
    <t xml:space="preserve">%
Proyectado </t>
  </si>
  <si>
    <t xml:space="preserve">Avance cuantivativo </t>
  </si>
  <si>
    <t>% de avance del período</t>
  </si>
  <si>
    <t>Avance descriptivo</t>
  </si>
  <si>
    <t>Reporte validado</t>
  </si>
  <si>
    <t>Observaciones validación</t>
  </si>
  <si>
    <r>
      <t xml:space="preserve">Mejorar la gestión y el desempeño del Ecosistema Sectorial en </t>
    </r>
    <r>
      <rPr>
        <b/>
        <sz val="12"/>
        <rFont val="Calibri"/>
        <family val="2"/>
        <scheme val="minor"/>
      </rPr>
      <t>calidad del servicio y transparencia</t>
    </r>
    <r>
      <rPr>
        <sz val="12"/>
        <rFont val="Calibri"/>
        <family val="2"/>
        <scheme val="minor"/>
      </rPr>
      <t xml:space="preserve">, con un proceso de </t>
    </r>
    <r>
      <rPr>
        <b/>
        <sz val="12"/>
        <rFont val="Calibri"/>
        <family val="2"/>
        <scheme val="minor"/>
      </rPr>
      <t>transformación cultural</t>
    </r>
    <r>
      <rPr>
        <sz val="12"/>
        <rFont val="Calibri"/>
        <family val="2"/>
        <scheme val="minor"/>
      </rPr>
      <t xml:space="preserve"> que articule las dimensiones y los componentes de la </t>
    </r>
    <r>
      <rPr>
        <b/>
        <sz val="12"/>
        <rFont val="Calibri"/>
        <family val="2"/>
        <scheme val="minor"/>
      </rPr>
      <t>gestión estratégica y operativa.</t>
    </r>
  </si>
  <si>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</si>
  <si>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</si>
  <si>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r>
      <t xml:space="preserve">Identificar y diseñar el plan de intervención integral de las políticas de gestión y desempeño que se encuentran en el grupo 1 acorde con los resultados de FURAG 2018*
</t>
    </r>
    <r>
      <rPr>
        <sz val="12"/>
        <color rgb="FFFF0000"/>
        <rFont val="Calibri"/>
        <family val="2"/>
        <scheme val="minor"/>
      </rPr>
      <t>NOTA: Una vez salgan los resultados de la evaluación de FURAG 2019, si se hace necesario se ajustarán los planes de intervención priorizando las políticas con índices de desempeño inferiores a 76.</t>
    </r>
    <r>
      <rPr>
        <sz val="12"/>
        <rFont val="Calibri"/>
        <family val="2"/>
        <scheme val="minor"/>
      </rPr>
      <t xml:space="preserve">
</t>
    </r>
  </si>
  <si>
    <t>Plan de intervención integral aprobado por el Comité de Gestión y Desempeño Institucional</t>
  </si>
  <si>
    <t>1 Plan de intervención aprobado</t>
  </si>
  <si>
    <t>Número</t>
  </si>
  <si>
    <t>31/06/2020</t>
  </si>
  <si>
    <t>EAV que tengan políticas de gestión y desempeño en el grupo 1</t>
  </si>
  <si>
    <t>Ejecutar plan de intervención integral de las políticas de gestión y desempeño que se encuentran en el grupo 1</t>
  </si>
  <si>
    <t>Plan de intervención ejecutado</t>
  </si>
  <si>
    <t>Número de actividades ejecutadas / número de actividades  planeadas</t>
  </si>
  <si>
    <t>Porcentaje</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</si>
  <si>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</si>
  <si>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</si>
  <si>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</si>
  <si>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</si>
  <si>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</si>
  <si>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Mayor a 40%</t>
  </si>
  <si>
    <t>Participación de los servidores en el curso  de Plan Nacional de Desarrollo</t>
  </si>
  <si>
    <t>Número de servidores participantes / Número de servidores proyectados para cada entidad</t>
  </si>
  <si>
    <t>Todas las EAV</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</si>
  <si>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</si>
  <si>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</si>
  <si>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</si>
  <si>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t>
  </si>
  <si>
    <t>Porcentaje de servidores nuevos formados en curso de MIPG</t>
  </si>
  <si>
    <t>Número de servidores participantes / Número de servidores proyectados</t>
  </si>
  <si>
    <t>Participación de los directivos citados de las  entidades, en los encuentros de transformación cultural del sector</t>
  </si>
  <si>
    <t>Mayor a 95%</t>
  </si>
  <si>
    <t>Porcentaje de participación de jefes en los encuentros de transformación cultural</t>
  </si>
  <si>
    <t>Número de jefes participantes / Número de jefes proyectados</t>
  </si>
  <si>
    <t>Presentar a la alta dirección una propuesta de mejora organizacional a partir del análisis de las PQRS</t>
  </si>
  <si>
    <t>Propuesta de mejora presentada y aprobada</t>
  </si>
  <si>
    <t>1 Propuesta de mejora presentada y  aprobada</t>
  </si>
  <si>
    <t>Implementar las decisiones de la alta dirección con relación a las propuestas de mejora presentadas a partir del análisis de las PQRS, mejorando un proceso a través de metodologías de análisis integral del servicio</t>
  </si>
  <si>
    <t>Proceso mejorado</t>
  </si>
  <si>
    <t>1 proceso con mejora</t>
  </si>
  <si>
    <t>Evaluar y presentar a la alta dirección los resultados de las mejoras implementadas en 2019 a partir del análisis de las PQRS.</t>
  </si>
  <si>
    <t>Informe elaborado y presentado</t>
  </si>
  <si>
    <t>1 Informe elaborado y presentado</t>
  </si>
  <si>
    <t>Estructurar un plan de trabajo para la implementación de la política de gestión ambiental con la aplicación de metodologías de innovación</t>
  </si>
  <si>
    <t>Plan de trabajo estructurado</t>
  </si>
  <si>
    <t>1 Plan de trabajo estructurado</t>
  </si>
  <si>
    <t>Ejecutar las actividades del plan de trabajo para la implementación de la política de gestión ambiental.</t>
  </si>
  <si>
    <t>Plan de trabajo ejecutado</t>
  </si>
  <si>
    <t>Estructurar un plan de trabajo para la implementación de la política de gestión de la información con la aplicación de metodologías de innovación</t>
  </si>
  <si>
    <t>Ejecutar las actividades del plan de trabajo para la implementación de la política de gestión de la información.</t>
  </si>
  <si>
    <t>Diseñar y aplicar encuesta de satisfacción para el cliente de procesos y servicios internos</t>
  </si>
  <si>
    <t>Encuesta de satisfacción aplicada</t>
  </si>
  <si>
    <t>1 Informe de encuesta de satisfacción socializado</t>
  </si>
  <si>
    <t>Realizar ejercicio de socialización y seguimiento de los riesgos de corrupción de la entidades y del  sector identificados para la vigencia .</t>
  </si>
  <si>
    <t>Ejercicio de socialización y seguimiento de riesgos de corrupción realizado</t>
  </si>
  <si>
    <t>1 ejercicio de socialización de riesgos de corrupción</t>
  </si>
  <si>
    <t>Diseñar y presentar para aprobación del Comité de Gestión y Desempeño Institucional, el modelo de gobierno de datos de la entidad</t>
  </si>
  <si>
    <t>Modelo de gobierno de datos aprobado</t>
  </si>
  <si>
    <t>1 modelo de gobierno de datos de la entidad</t>
  </si>
  <si>
    <t>Movilizar las políticas de gestión y desempeño clasificadas en el grupo 3 según sus resultados, al grupo 4 mediante aplicación del ciclo completo de la gestión de conocimiento</t>
  </si>
  <si>
    <t>Identificar y documentar una lección aprendida sobre la implementación de políticas de gestión y desempeño que se encuentren en el grupo 3 acorde los resultados FURAG 2019</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</si>
  <si>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</si>
  <si>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</si>
  <si>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 3</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</si>
  <si>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</si>
  <si>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</si>
  <si>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</si>
  <si>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</si>
  <si>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</si>
  <si>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</si>
  <si>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</si>
  <si>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</si>
  <si>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</si>
  <si>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</si>
  <si>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</si>
  <si>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</si>
  <si>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</si>
  <si>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</si>
  <si>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</si>
  <si>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</si>
  <si>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</si>
  <si>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</si>
  <si>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</si>
  <si>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</si>
  <si>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</si>
  <si>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</si>
  <si>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</si>
  <si>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</si>
  <si>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</si>
  <si>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</si>
  <si>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</si>
  <si>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</si>
  <si>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</si>
  <si>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</si>
  <si>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</si>
  <si>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</si>
  <si>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</si>
  <si>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</si>
  <si>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</si>
  <si>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</si>
  <si>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</si>
  <si>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</si>
  <si>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</si>
  <si>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</si>
  <si>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</si>
  <si>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</si>
  <si>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</si>
  <si>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</si>
  <si>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</si>
  <si>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</si>
  <si>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</si>
  <si>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</si>
  <si>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</si>
  <si>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</si>
  <si>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</si>
  <si>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</si>
  <si>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</si>
  <si>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</si>
  <si>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</si>
  <si>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</si>
  <si>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</si>
  <si>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</si>
  <si>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</si>
  <si>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</si>
  <si>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</si>
  <si>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</si>
  <si>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</si>
  <si>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</si>
  <si>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</si>
  <si>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</si>
  <si>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 xml:space="preserve"> </t>
  </si>
  <si>
    <t xml:space="preserve">Para el corte del primer trimestre del 2020, el Infotep San Andrés tenía documentada una  lección aprendida para la política de servicio al ciudadano, en la que se mejora la forma en la que se recepciona la información de los peticionarios, al igual que brindarles la respectiva respuesta. Esto se logró a través de la implementación de la ventanilla única a nivel institucional en el año 2017, pasando a ser esta la oficina encargada de recepcionar y enviar al encargado pertinente las PQRS de los peticionarios que llegaban a la institución, para ello se formuló el respectivo procedimiento que dio los lineamientos para ejecutar las tareas de esta área. Igualmente, se habilitó en la página el módulo para radicar PQRS de forma virtual. También se diseñó la herramienta para la evaluación de la percepción del ciudadano externo y se diseñará la del usuario interno. Finalmente, se logró la aprobación en consejo directivo de la política de servicio al ciudadano con todos los lineamientos propuestos por MIPG, al igual que su respectivo plan de trabajo; para el trimestre de evaluación, la insitiución cumplió con las actividades de realizar los informes mensuales de PQRS y el anual (con corte 31 de diciembre de 2019), que fueron publicados en la página web.
</t>
  </si>
  <si>
    <t>Se realizó un diseño preliminar tanto de la política como del plan de trabajo que aun estan sujetos a revisión el líder del proceso encargado de la política de gestión ambiental.</t>
  </si>
  <si>
    <t>De las actividades planteadas en el plan integral de intervención de políticas de gestión y desmepeño se ejecutaron las siguientes: 1. Socialización a la alta dirección 2. Mejora del proceso de PQRSD en línea 3. Diseño de la política de Gestión Estadística.</t>
  </si>
  <si>
    <t>Al finalizar el trimestre, se concertó usar la misma estrategia empleada en el 2019 para que los colaboradores que aún no cuentan con el curso, lo realizarán bajo el iderazgo de la coordinación de calidad, partir del 09 hasta el 31 de julio. Lo cual contará con la participación de los dos (02) nuevos servidores públicos, doce (12) contratistas nuevos y uno (1) antiguo.</t>
  </si>
  <si>
    <t>En el encuentro sectorial del 29 de mayo se tuvo un espacio de transformación cultural en el que el conferencista Jose Figueroa nos abrió un espacio de reflexión: "la vida es lo que siembras" fue la frase con la que inició el diálogo y la reflexión con los participantes. Lo que nos condujo a la importante conclusión de que lo que se cosecha se siembra, y para cosechar lo positivo, se debe sembrar lo positivo. He ahí lo importancia de tener claro y darle importancia a las metas personales y profesionales, al fin de cuantas, la una no se da sin la otra. Para lo anterior, nos puso a hacer el ejercicio de preguntarnos que no nos deja avanzar.</t>
  </si>
  <si>
    <t>Se presentó a la alta dirección la propuesta de mejora de las PQRS por medio de la herramienta en línea que tiene la página. Lo anterior, con base en los resultados del informe de PQRSD 2019 en el que se denota que no se permite realizar el seguimiento a las mismas que se radcian en la página. Lo anterior también se hizo debido a la necesidad que generó la coyuntura del COVID-2019.</t>
  </si>
  <si>
    <t>Las encuestas de satisfacción ya existen y están aprobados por el comité de gestión y desempeño. Las mismas se han aplicado en el proceso de bienestar universitario y están en fase de consolidación de datos y elaboración de informes. Para el proceso de gestión académica se estuvo consolidando la información 2019 y bajo el marco de la emergencia del COVID, se diseñó una encuesta en línea para aplicar al finalizar el primer semestre del 2020.</t>
  </si>
  <si>
    <t>Los riesgos de corrupción (y de procesos) se publicaron en la página web de la institución, y se les realizó seguimiento por parte de la oficina de planeación durante el corte entre el 01 de abril y el 30 de junio. Contando con la participación activa de 7 de los 8 líderes de procesos en el seguimiento a los riesgos de sus procesos.</t>
  </si>
  <si>
    <t>Se identificaron las políticas a intervenir teniendo en cuenta las que tuvieron un desempeño inferior a 76 puntos en el FURAG, y con base a las mismas se diseñó el plan de intervención para la vigencia con su respectivo derrotero de actividades. Las seleccionadas fueron: 1. Gestión estratégica del talento humano; 2. Gestión Presupuestal y Eficiencia del Gasto Público; 3. Defensa Jurídica; 4. Servicio al ciudadano; 5. Seguimiento y Evaluación del Desempeño Institucional; 6. Mejora normativa. Igualmente, se incluyó una séptima política por ser nueva: 7. Gestión de la Información Estadística por ser nueva.</t>
  </si>
  <si>
    <t>Con base en lo expuesto en el anterior punto, durante el segundo trimestre se diseñó una herramienta tecnológica que permitiera corregir el seguimiento, monitoreo y asignación de las PQRS en la página.</t>
  </si>
  <si>
    <t>Se formuló la política de gestión de la información estadística y su respectivo plan de trabajo que están pendientes de aprobación por parte del consejo directivo.</t>
  </si>
  <si>
    <t xml:space="preserve">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t>
  </si>
  <si>
    <t>El modelo de gobierno de datos no presentó avances en cuanto al diseño del mismo. Sin embargo, la institución participó en el comité sectorial del 30 de junio en el que se presentó el modelo de gobierno de datos del ministerio de Educación. Con lo anterior, el Infotep San Andrés construirá su modelo de gobierno de datos con el apoyo de la oficina de tecnologías de la información y comunicaciones del ministerio.</t>
  </si>
  <si>
    <t>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t>
  </si>
  <si>
    <t>Al finalizar el trimestre, se concertó usar la misma estrategia empleada en el 2019 para que los colaboradores que aún no cuentan con el curso, lo realizaran bajo el iderazgo de la coordinación de calidad, partir del 09 hasta el 31 de julio. Lo cual contará con la participación de los dos (02) nuevos servidores públicos, doce (12) contratistas nuevos y uno (1) antiguo.</t>
  </si>
  <si>
    <t>El modelo de gobierno de datos no presentó avances en cuanto al diseño del mismo. Sin embargo, la institución participó en el comité sectorial del 30 de junio en el que se presentó el modelo de gobierno de datos del Ministerio de Educación. Con lo anterior, el Infotep San Andrés construirá su modelo de gobierno de datos con el apoyo de la oficina de tecnologías de la información y comunicaciones del ministerio.</t>
  </si>
  <si>
    <t>En el comité de gestión y desempeño del 30 de septiembre de 2020 se realizó presentación de los avances y rezagos que se tienen en cuanto a la implementación del plan de intervención integral. Donde se expuso que en las políticas que tenemos el mayor rezago en la Política de Servicio al ciudadano en los siguientes temas:
1. Documentar dentro del plan de bienestar e incentivos, estímulos para el personal de servicio al ciudadano. 
2. Formular y evaluar los indicadores (tiempos de espera, tiempos de atención, uso de canales). 
3. Formular una estrategia de servicio para implementar mejoras en los procesos, trámites y servicios a partir de las necesidades identificadas, entre ellas el lenguaje claro y la atención diferencial a personas con discapacidad y a grupos étnicos. Evaluar los resultados de la estrategia de servicio al ciudadano. 
4. Implementar acciones para la garantizar la accesibilidad de acuerdo a las posibilidades de la entidad: señalización en braille, español y creole. 
5. Garantizar que se lleve a cabo la racionalización de los OPAS que se planeó hacer para la vigencia.</t>
  </si>
  <si>
    <t>Gracias a la gestión y capacitación asistida por parte la líder de calidad, quien dirigió el curso de forma virtual por medio de la plataforma google meets desde el 02 – 24 de julio, para lograr la certificación de un total de 07 colaboradores nuevos vinculadas a nuestra institución (como funcionarios y contratistas) y 01 persona antigua que no se había certificado en el año anterior. Se contó con la participación del 100% de los funcionarios nuevos en el curso de MIPG y contratistas antiguos. Por su parte, se contó con la participación del 50% de los contratistas nuevos planeados para hacer el curso.</t>
  </si>
  <si>
    <t xml:space="preserve">Se contó con participación activa en las jornadas programadas por el MEN para el “Fortalecimiento de trabajo en equipo con los equipos de planeación y control interno” que tuvieron como objetivo articular ambos equipos para mejorar la comunicación e interacción entre los mismos. Estas jornadas fueron dirigidas por el profesional Rodolfo Cano y se llevaron a cabo los días 29 de julio, 04, 26, 27 y 28 de agosto de 2020.
En estas jornadas se hicieron énfasis en los motivos por los cuales asistimos a las convocatorias, el cual era fortalecernos para convertirnos en un equipo de alto rendimiento. Nos dieron herramientas para gestionar las emociones, recalcaron la importancia de tener y mantener la cohesión en los equipos. Se realizaron varias actividades grupales.
</t>
  </si>
  <si>
    <t>Se presentó a la alta dirección la propuesta de mejora de las PQRS por medio de la herramienta en línea que tiene la página. Lo anterior, con base en los resultados del informe de PQRSD 2019 en el que se denota que no se permite realizar el seguimiento a las mismas que se radican en la página. Lo anterior también se hizo debido a la necesidad que generó la coyuntura del COVID-2019. Se hizo el diseño de ese cambio y las pruebas pilotos con el web master para la implementación de la herramienta. Se escribe el número del radicado de la PQRSD radicada, se da clic en buscar y sale la información sobre la misma, como por ejemplo, la posible fecha de respuesta de la misma.</t>
  </si>
  <si>
    <t>Teniendo en cuenta la propuesta de mejora a la herramienta en línea de PQRSD, se avanzó haciendo las pruebas pilotos y diseños para el uso del aplicativo. Donde se hizo la proyección para que al escribir el número de la PQRSD radicada, se pueda saber el estado de la misma, número de la respuesta y cuando ésta esté lista, se podrá descargar por parte de quien la radicó o consultó y fecha de notificación electrónica. Por parte de la alta dirección, se adelantaron gestiones también para la implementación del aplicativo usado por el MEN en la ventanilla única para la radicación, seguimiento y monitoreo de las PQRSD.</t>
  </si>
  <si>
    <t xml:space="preserve">Se realizó el diseño preliminar y proyección tanto de la política como del plan de trabajo para la política de gestión ambiental a nivel institucional. Sin embargo, se requiere hacer un diagnóstico del estado de la gestión ambiental del INFOTEP San Andrés, para que dentro de la política se pueda plasmar la intención de mejora respecto a la situación inicial. Para lo anterior, la rectora estimó pertinente incluir dentro del plan de fomento a la calidad acciones para poner en marcha no solo la formulación de la política, sino también su respectiva implementación en lo que queda de la vigencia, teniendo en cuenta el requisito del diagnóstico. </t>
  </si>
  <si>
    <t xml:space="preserve">Se formuló la política de gestión de la información estadística y su respectivo plan de trabajo, los cuales fueron aprobados mediante acuerdo 022 del 31 de julio de 2020. En dicho plan se contemplan dos acciones principales: 
1. Que se formule el plan de acción de la política, liderado por la oficina de planeación
2. Que se inicie el proceso de anonimización de bases de datos con la oficina de sistemas como responsable, se hace la salvedad que los líderes de procesos que alimentan información para las bases de datos deben aportar la misma para que el encargado de sistemas pueda continuar el proceso.
</t>
  </si>
  <si>
    <t>Para el tercer trimestre del año, el Infotep identificó que tuvo una política en el grupo 3 y documentó una lección aprendida con la política de Seguridad Digital. La cual mejoró su desempeño en un 78% en la medición del FURAG, con respecto a la vigencia 2018. La lección más importante que tuvo la entidad respecto a esta política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Dando continuidad a esta lección aprendida, se implementó también la solicitud de cambio de contraseñas cada 3 meses en el correo institucional, generando la conciencia de proteger la información y correos electrónico en los colaboradores del INFOTEP y estudiantes también, puesto que la medida aplica también para ellos, al tener correo institucional.</t>
  </si>
  <si>
    <t>Con corte 30 de septiembre se tiene la aplicación de las encuestas del proceso del proceso de bienestar, con un total de 600 encuestas aplicadas, la coordinación de calidad inició el proceso de consolidación del informe de medición de satisfacción del cliente con la tabulación de las encuestas. Como se mencionó en el reporte del trimestre pasado, para el proceso de gestión académica se tuvo que hacer la modificación y cargue de la encuesta para que se pueda acceder a la misma por parte de los estudiantes en la plataforma Q10. Por parte del proceso de extensión, se entregaron los informes de educación continuo, centro de lenguas y articulación.</t>
  </si>
  <si>
    <t xml:space="preserve">Se adelantó el seguimiento con corte 31 de agosto de 2020 de los riesgos de procesos y corrupción de la institución. Se contó con el seguimiento de 6 de los 8 procesos y del total de riesgos de procesos existentes en la matriz, se materializaron 2.
En cuanto a los riesgos de corrupción, se participó en el comité sectorial del 04 de septiembre del 2020, en el que se presentaron los riesgos de corrupción para el sector y dentro de los cuales se quedó con la tarea de hacer la revisión para la apropiación y aprobación de los mismos a nivel institucional. Se identifican los que aplican para la entidad y se incluyen en la matriz y se hace la justificación para los riesgos que no aplican al INFOTEP. </t>
  </si>
  <si>
    <t xml:space="preserve">Se formuló el modelo de gobierno de datos para el Infotep como ejercicio de mejora continua a nivel institucional y requerimiento del plan de acción sectorial. La formulación estuvo liderada por la oficina de sistemas. En el documento se definen los objetivos, alcance, definición de términos, normatividad aplicable, el plan mismo, el ciclo y beneficio de los datos abiertos para la institución. Es importante recalcar que, en el contenido mismo del plan, la información que se va a poner a disposición de la ciudadana es la concerniente a:
I. Estudiantes matriculas por semestre.
II. Base de datos de Egresados.
III. Códigos SNIES programas de educación superior.
IV. Pensum Académico de las diferentes ofertas académicas.
V. Directorio de funcionarios.
VI. Estadísticas de % de Deserción.
</t>
  </si>
  <si>
    <t>El plan de intervención fue aprobado por el comité de gestión y desempeño el pasado 24 de agosto, mediante RESOLUCION 097 DEL 27/08/2020 con las políticas priorizadas en el mismo. Las cuales fueron: 
1. Gestión estratégica del talento humano; 
2. Gestión Presupuestal y Eficiencia del Gasto Público; 
3. Defensa Jurídica; 
4. Servicio al ciudadano; 
5. Seguimiento y Evaluación del Desempeño Institucional; 
Igualmente, se incluyó una séptima política por ser nueva: 
6. Gestión de la Información Estadística por ser nueva.
A la fecha del corte, las políticas anteriores se presentan avances en 4 de 6.</t>
  </si>
  <si>
    <t xml:space="preserve">Se recibieron asistencias técnicas para las políticas de defensa jurídica, trámites y talento humano que hacen parte del plan de intervención 2020. Y se ejecutaron las siguientes actividades contempladas dentro del plan: 
1. Definir indicadores para hacer seguimiento y evaluación de la gestión de la entidad, que sean de fácil implementación (relación costo beneficio).
2. Informe de ejecución del presupuesto de la vigencia.
3. Documentar dentro de los planes de talento humano acciones para desvinculación asistida y permisos de lactancia.
4. Aplicar las pruebas necesarias para garantizar la idoneidad de los candidatos en la selección de un gerente público o de un empleo de libre nombramiento y remoción. Desde el sistema de control interno efectuar su verificación. (lista de chequeo y prcoedimiento de selección e inducción)
5. Caracterización de usuarios internos
6. Definir, implementar y aprobar el procedimiento para las PQRSD verbales.                                                                                                                                                                                                                    7. Capacitar al personal de servicio al ciudadano
</t>
  </si>
  <si>
    <t xml:space="preserve">5.Caracterización de usuarios internos
6. Definir, implementar y aprobar el procedimiento para las PQRSD verbales.                                                                                                                                                                                                                    7. Capacitar al personal de servicio al ciudadano
</t>
  </si>
  <si>
    <t xml:space="preserve">En lo que la política de Gestión Estadística, la institución proyectó el plan de acción para su implementación y participó de una capacitación en la norma PE 1000:20017.
Dentro del plan de acción para implementar esta política se tiene en cuenta que es importante articular lo misma con las acciones del modelo de gobierno de datos, y lo estipulado en la política de protección de datos personales, por el fin mismo de lo requerido para la gestión estadística a nivel institucional. Los siguientes puntos son los que se plasman en el documento formulado:
1. Objetivos
2. Alcance
3. Realizar autodiagnóstico institucional
4. Acciones de mejora con base en los resultados de autodiagnóstico
</t>
  </si>
  <si>
    <t>Los cursos serán programados para realizarse de forma dirigida en los meses de noviembre y diciembre para los veintisiete (27) funcionarios de planta de forma obligatoria y los contratistas que deseen hacerlo, estimamos que un promedio de quince (15) o veinte (20) contratistas lo harían, ya que será enviado por comunicado firmado por la rectora.
Se proyecta realizarlo en jornadas de dos horas diarias por semana con el personal, dirigido de forma virtual por funcionario o contratista de la oficina de planeación, usando la plataforma MEETS de GOOGLE.  Igualmente se estima coordinar con el área de sistemas para habilitar una de las salas de sistemas para quien lo requiera, manteniendo el distanciamiento social y cuidando los protocolos establecidos en la entidad.</t>
  </si>
  <si>
    <t xml:space="preserve">Los cursos serán programados para realizarse de forma dirigida en los meses de noviembre y diciembre para los veintisiete (27) funcionarios de planta de forma obligatoria y los contratistas que deseen hacerlo, estimamos que un promedio de quince (15) o veinte (20) contratistas lo harían, ya que será enviado por comunicado firmado por la rectora.
Se proyecta realizarlo en jornadas de dos horas diarias por semana con el personal, dirigido de forma virtual por funcionario o contratista de la oficina de planeación, usando la plataforma MEETS de GOOGLE.  Igualmente se estima coordinar con el área de sistemas para habilitar una de las salas de sistemas para quien lo requiera, manteniendo el distanciamiento social y cuidando los protocolos establecidos en la entidad.
</t>
  </si>
  <si>
    <t>Si bien se tiene adelantado el diseño o proyección preliminar de la política de gestión ambiental, no se ha implementado la misma, por cuanto se requiere se realice el autodiagnóstico institucional, el cual debe ser hecho por un profesional del área o con la certificación o capacitación para hacerlo, y no contamos con el personal en la entidad. Para lo anterior, se contempló dentro de la formulación del Plan de Fomento a la Calidad, las metas y recursos para poder contratar a la persona idónea que apoye a la entidad en la formulación e implementación de la política y cumplir con este importante requerimiento de nivel departamental, por ser la isla una reserva de biosfera, y del modelo de planeación y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</si>
</sst>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_ &quot;$&quot;\ * #,##0.00_ ;_ &quot;$&quot;\ * \-#,##0.00_ ;_ &quot;$&quot;\ * &quot;-&quot;??_ ;_ @_ "/>
    <numFmt numFmtId="165" formatCode="_ * #,##0.00_ ;_ * \-#,##0.00_ ;_ * &quot;-&quot;??_ ;_ @_ "/>
  </numFmts>
  <fonts count="17" x14ac:knownFonts="1">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sz val="10"/>
      <name val="Arial"/>
      <family val="2"/>
    </font>
    <font>
      <b/>
      <sz val="14"/>
      <color theme="0"/>
      <name val="Calibri"/>
      <family val="2"/>
      <scheme val="minor"/>
    </font>
    <font>
      <sz val="36"/>
      <name val="Calibri"/>
      <family val="2"/>
      <scheme val="minor"/>
    </font>
    <font>
      <b/>
      <sz val="10"/>
      <name val="Arial"/>
      <family val="2"/>
    </font>
    <font>
      <sz val="10"/>
      <color rgb="FFFF0000"/>
      <name val="Arial"/>
      <family val="2"/>
    </font>
    <font>
      <b/>
      <sz val="20"/>
      <color theme="0"/>
      <name val="Calibri"/>
      <family val="2"/>
      <scheme val="minor"/>
    </font>
    <font>
      <sz val="12"/>
      <color rgb="FFFF0000"/>
      <name val="Calibri"/>
      <family val="2"/>
      <scheme val="minor"/>
    </font>
    <font>
      <sz val="10"/>
      <name val="Arial"/>
      <family val="2"/>
    </font>
    <font>
      <sz val="11"/>
      <name val="Calibri"/>
      <family val="2"/>
    </font>
    <font>
      <sz val="12"/>
      <name val="Calibri"/>
      <family val="2"/>
    </font>
  </fonts>
  <fills count="11">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3" tint="0.39997558519241921"/>
        <bgColor indexed="64"/>
      </patternFill>
    </fill>
    <fill>
      <patternFill patternType="solid">
        <fgColor rgb="FF3366CC"/>
        <bgColor indexed="64"/>
      </patternFill>
    </fill>
    <fill>
      <patternFill patternType="solid">
        <fgColor rgb="FFF42F63"/>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bottom/>
      <diagonal/>
    </border>
    <border>
      <left style="hair">
        <color auto="1"/>
      </left>
      <right style="medium">
        <color auto="1"/>
      </right>
      <top style="hair">
        <color auto="1"/>
      </top>
      <bottom style="hair">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hair">
        <color auto="1"/>
      </left>
      <right style="hair">
        <color auto="1"/>
      </right>
      <top/>
      <bottom style="thin">
        <color indexed="64"/>
      </bottom>
      <diagonal/>
    </border>
    <border>
      <left style="hair">
        <color auto="1"/>
      </left>
      <right style="hair">
        <color auto="1"/>
      </right>
      <top style="hair">
        <color auto="1"/>
      </top>
      <bottom style="thin">
        <color indexed="64"/>
      </bottom>
      <diagonal/>
    </border>
  </borders>
  <cellStyleXfs count="13">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7"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14" fillId="0" borderId="0" applyFont="0" applyFill="0" applyBorder="0" applyAlignment="0" applyProtection="0"/>
  </cellStyleXfs>
  <cellXfs count="133">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14" fontId="5" fillId="0" borderId="7" xfId="0" applyNumberFormat="1" applyFont="1" applyFill="1" applyBorder="1" applyAlignment="1">
      <alignment horizontal="center" vertical="center"/>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xf numFmtId="0" fontId="5" fillId="0" borderId="0" xfId="0" applyFont="1" applyAlignment="1">
      <alignment horizontal="center" vertical="center"/>
    </xf>
    <xf numFmtId="0" fontId="9" fillId="0" borderId="0" xfId="0" applyFont="1"/>
    <xf numFmtId="0" fontId="8" fillId="8" borderId="7" xfId="0" applyFont="1" applyFill="1" applyBorder="1" applyAlignment="1">
      <alignment horizontal="center" vertical="center"/>
    </xf>
    <xf numFmtId="0" fontId="8" fillId="8" borderId="16" xfId="0" applyFont="1" applyFill="1" applyBorder="1" applyAlignment="1">
      <alignment horizontal="center" vertical="center"/>
    </xf>
    <xf numFmtId="0" fontId="8" fillId="8" borderId="20" xfId="0" applyFont="1" applyFill="1" applyBorder="1" applyAlignment="1">
      <alignment horizontal="center" vertical="center" wrapText="1"/>
    </xf>
    <xf numFmtId="0" fontId="0" fillId="0" borderId="0" xfId="0" applyAlignment="1">
      <alignment horizontal="justify" vertical="center"/>
    </xf>
    <xf numFmtId="0" fontId="5" fillId="4" borderId="0" xfId="0" applyFont="1" applyFill="1"/>
    <xf numFmtId="0" fontId="5" fillId="4" borderId="0" xfId="0" applyFont="1" applyFill="1" applyAlignment="1">
      <alignment horizontal="center" vertical="center"/>
    </xf>
    <xf numFmtId="0" fontId="5" fillId="0" borderId="7" xfId="0" applyFont="1" applyFill="1" applyBorder="1" applyAlignment="1">
      <alignment horizontal="justify" vertical="center" wrapText="1"/>
    </xf>
    <xf numFmtId="0" fontId="5" fillId="0" borderId="0" xfId="0" applyFont="1" applyFill="1"/>
    <xf numFmtId="9" fontId="5" fillId="0" borderId="7" xfId="7" applyFont="1" applyFill="1" applyBorder="1" applyAlignment="1">
      <alignment horizontal="center" vertical="center"/>
    </xf>
    <xf numFmtId="9" fontId="5" fillId="0" borderId="16" xfId="7" applyFont="1" applyFill="1" applyBorder="1" applyAlignment="1">
      <alignment horizontal="center" vertical="center"/>
    </xf>
    <xf numFmtId="0" fontId="8" fillId="8" borderId="19" xfId="0" applyFont="1" applyFill="1" applyBorder="1" applyAlignment="1" applyProtection="1">
      <alignment horizontal="center" vertical="center" wrapText="1"/>
      <protection locked="0"/>
    </xf>
    <xf numFmtId="0" fontId="8" fillId="10" borderId="19"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19" xfId="0" applyFont="1" applyFill="1" applyBorder="1" applyAlignment="1" applyProtection="1">
      <alignment horizontal="center" vertical="center" wrapText="1"/>
      <protection locked="0"/>
    </xf>
    <xf numFmtId="0" fontId="8" fillId="8"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5" fillId="0" borderId="0" xfId="0" applyFont="1" applyAlignment="1">
      <alignment wrapText="1"/>
    </xf>
    <xf numFmtId="0" fontId="9" fillId="0" borderId="0" xfId="0" applyFont="1" applyAlignment="1">
      <alignment wrapText="1"/>
    </xf>
    <xf numFmtId="0" fontId="2" fillId="0" borderId="0" xfId="0" applyFont="1" applyFill="1" applyAlignment="1">
      <alignment vertical="center" wrapText="1"/>
    </xf>
    <xf numFmtId="9" fontId="5" fillId="0" borderId="9" xfId="1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protection locked="0"/>
    </xf>
    <xf numFmtId="9" fontId="5" fillId="0" borderId="13" xfId="7" applyFont="1" applyFill="1" applyBorder="1" applyAlignment="1">
      <alignment horizontal="center" vertical="center"/>
    </xf>
    <xf numFmtId="9" fontId="5" fillId="0" borderId="9" xfId="11" applyFont="1" applyFill="1" applyBorder="1" applyAlignment="1" applyProtection="1">
      <alignment horizontal="left" vertical="center" wrapText="1"/>
    </xf>
    <xf numFmtId="9" fontId="5" fillId="0" borderId="9" xfId="11" applyFont="1" applyFill="1" applyBorder="1" applyAlignment="1" applyProtection="1">
      <alignment horizontal="center" vertical="center"/>
    </xf>
    <xf numFmtId="9" fontId="5" fillId="0" borderId="7" xfId="12" applyNumberFormat="1" applyFont="1" applyFill="1" applyBorder="1" applyAlignment="1" applyProtection="1">
      <alignment horizontal="center" vertical="center" wrapText="1"/>
      <protection locked="0"/>
    </xf>
    <xf numFmtId="0" fontId="5" fillId="0" borderId="0" xfId="0" applyFont="1" applyFill="1" applyAlignment="1">
      <alignment wrapText="1"/>
    </xf>
    <xf numFmtId="9" fontId="5" fillId="0" borderId="7" xfId="12" applyNumberFormat="1"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9" fontId="5" fillId="0" borderId="7" xfId="12" applyNumberFormat="1" applyFont="1" applyFill="1" applyBorder="1" applyAlignment="1" applyProtection="1">
      <alignment horizontal="left" vertical="center" wrapText="1"/>
      <protection locked="0"/>
    </xf>
    <xf numFmtId="0" fontId="5" fillId="0" borderId="0" xfId="0" applyFont="1" applyFill="1" applyAlignment="1">
      <alignment horizontal="center" vertical="center"/>
    </xf>
    <xf numFmtId="0" fontId="5" fillId="0" borderId="8" xfId="0" applyFont="1" applyFill="1" applyBorder="1" applyAlignment="1" applyProtection="1">
      <alignment horizontal="center" vertical="center"/>
      <protection locked="0"/>
    </xf>
    <xf numFmtId="9" fontId="5" fillId="0" borderId="0" xfId="12" applyNumberFormat="1" applyFont="1" applyFill="1" applyBorder="1" applyAlignment="1" applyProtection="1">
      <alignment horizontal="center" vertical="center" wrapText="1"/>
      <protection locked="0"/>
    </xf>
    <xf numFmtId="0" fontId="2" fillId="0" borderId="0" xfId="0" applyFont="1" applyAlignment="1">
      <alignment vertical="center" wrapText="1"/>
    </xf>
    <xf numFmtId="0" fontId="5" fillId="0" borderId="0" xfId="0" applyFont="1" applyFill="1" applyBorder="1"/>
    <xf numFmtId="0" fontId="5" fillId="0" borderId="0" xfId="0" applyFont="1" applyFill="1" applyBorder="1" applyAlignment="1">
      <alignment horizontal="center" vertical="center"/>
    </xf>
    <xf numFmtId="0" fontId="8" fillId="8" borderId="13" xfId="0" applyFont="1" applyFill="1" applyBorder="1" applyAlignment="1">
      <alignment horizontal="center" vertical="center"/>
    </xf>
    <xf numFmtId="0" fontId="8" fillId="8" borderId="14" xfId="0" applyFont="1" applyFill="1" applyBorder="1" applyAlignment="1">
      <alignment horizontal="center" vertical="center"/>
    </xf>
    <xf numFmtId="0" fontId="12" fillId="9" borderId="21"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23"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5" fillId="0" borderId="10" xfId="0" applyNumberFormat="1"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xf>
    <xf numFmtId="14" fontId="5" fillId="0" borderId="10" xfId="0" applyNumberFormat="1" applyFont="1" applyFill="1" applyBorder="1" applyAlignment="1">
      <alignment horizontal="center" vertical="center"/>
    </xf>
    <xf numFmtId="0" fontId="8" fillId="8" borderId="9" xfId="0" applyFont="1" applyFill="1" applyBorder="1" applyAlignment="1" applyProtection="1">
      <alignment horizontal="center" vertical="center"/>
      <protection locked="0"/>
    </xf>
    <xf numFmtId="0" fontId="8" fillId="8" borderId="7" xfId="0" applyFont="1" applyFill="1" applyBorder="1" applyAlignment="1" applyProtection="1">
      <alignment horizontal="center" vertical="center"/>
      <protection locked="0"/>
    </xf>
    <xf numFmtId="0" fontId="8" fillId="8" borderId="35" xfId="0" applyFont="1" applyFill="1" applyBorder="1" applyAlignment="1" applyProtection="1">
      <alignment horizontal="center" vertical="center"/>
      <protection locked="0"/>
    </xf>
    <xf numFmtId="0" fontId="2" fillId="0" borderId="27" xfId="0" applyFont="1" applyBorder="1" applyAlignment="1">
      <alignment horizontal="justify" vertical="center" wrapText="1"/>
    </xf>
    <xf numFmtId="0" fontId="0" fillId="0" borderId="28" xfId="0" applyBorder="1" applyAlignment="1">
      <alignment horizontal="justify" vertical="center"/>
    </xf>
    <xf numFmtId="0" fontId="0" fillId="0" borderId="29" xfId="0" applyBorder="1" applyAlignment="1">
      <alignment horizontal="justify" vertical="center"/>
    </xf>
    <xf numFmtId="0" fontId="0" fillId="0" borderId="30" xfId="0" applyBorder="1" applyAlignment="1">
      <alignment horizontal="justify" vertical="center"/>
    </xf>
    <xf numFmtId="0" fontId="0" fillId="0" borderId="0" xfId="0" applyBorder="1" applyAlignment="1">
      <alignment horizontal="justify" vertical="center"/>
    </xf>
    <xf numFmtId="0" fontId="0" fillId="0" borderId="31" xfId="0" applyBorder="1" applyAlignment="1">
      <alignment horizontal="justify" vertical="center"/>
    </xf>
    <xf numFmtId="0" fontId="0" fillId="0" borderId="32" xfId="0" applyBorder="1" applyAlignment="1">
      <alignment horizontal="justify" vertical="center"/>
    </xf>
    <xf numFmtId="0" fontId="0" fillId="0" borderId="33" xfId="0" applyBorder="1" applyAlignment="1">
      <alignment horizontal="justify" vertical="center"/>
    </xf>
    <xf numFmtId="0" fontId="0" fillId="0" borderId="34"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0" borderId="13" xfId="0" applyFont="1" applyFill="1" applyBorder="1" applyAlignment="1">
      <alignment horizontal="justify" vertical="center" wrapText="1"/>
    </xf>
    <xf numFmtId="0" fontId="5" fillId="0" borderId="13" xfId="0" applyFont="1" applyFill="1" applyBorder="1" applyAlignment="1">
      <alignment horizontal="center" vertical="center" wrapText="1"/>
    </xf>
    <xf numFmtId="14" fontId="5" fillId="0" borderId="13" xfId="0" applyNumberFormat="1" applyFont="1" applyFill="1" applyBorder="1" applyAlignment="1">
      <alignment horizontal="center" vertical="center" wrapText="1"/>
    </xf>
    <xf numFmtId="14" fontId="5" fillId="0" borderId="13" xfId="0" applyNumberFormat="1" applyFont="1" applyFill="1" applyBorder="1" applyAlignment="1">
      <alignment horizontal="center" vertical="center"/>
    </xf>
    <xf numFmtId="9" fontId="5" fillId="0" borderId="14" xfId="7" applyFont="1" applyFill="1" applyBorder="1" applyAlignment="1">
      <alignment horizontal="center" vertical="center"/>
    </xf>
    <xf numFmtId="9" fontId="5" fillId="0" borderId="13" xfId="12" applyNumberFormat="1" applyFont="1" applyFill="1" applyBorder="1" applyAlignment="1" applyProtection="1">
      <alignment horizontal="center" vertical="center" wrapText="1"/>
      <protection locked="0"/>
    </xf>
    <xf numFmtId="9" fontId="5" fillId="0" borderId="13" xfId="11" applyFont="1" applyFill="1" applyBorder="1" applyAlignment="1" applyProtection="1">
      <alignment horizontal="left" vertical="center" wrapText="1"/>
    </xf>
    <xf numFmtId="0" fontId="5" fillId="0" borderId="13" xfId="0" applyFont="1" applyFill="1" applyBorder="1" applyAlignment="1" applyProtection="1">
      <alignment horizontal="center" vertical="center"/>
      <protection locked="0"/>
    </xf>
    <xf numFmtId="9" fontId="5" fillId="0" borderId="13" xfId="11" applyFont="1" applyFill="1" applyBorder="1" applyAlignment="1" applyProtection="1">
      <alignment horizontal="center" vertical="center" wrapText="1"/>
    </xf>
    <xf numFmtId="9" fontId="5" fillId="0" borderId="13" xfId="12" applyNumberFormat="1" applyFont="1" applyFill="1" applyBorder="1" applyAlignment="1" applyProtection="1">
      <alignment horizontal="left" vertical="center" wrapText="1"/>
      <protection locked="0"/>
    </xf>
    <xf numFmtId="9" fontId="5" fillId="0" borderId="13" xfId="12" applyNumberFormat="1" applyFont="1" applyFill="1" applyBorder="1" applyAlignment="1" applyProtection="1">
      <alignment horizontal="center" vertical="center"/>
      <protection locked="0"/>
    </xf>
    <xf numFmtId="9" fontId="5" fillId="0" borderId="13" xfId="11" applyFont="1" applyFill="1" applyBorder="1" applyAlignment="1" applyProtection="1">
      <alignment horizontal="center" vertical="center"/>
    </xf>
    <xf numFmtId="0" fontId="5" fillId="0" borderId="0" xfId="0" applyFont="1" applyFill="1" applyAlignment="1">
      <alignment vertical="center" wrapText="1"/>
    </xf>
    <xf numFmtId="0" fontId="5" fillId="0" borderId="14" xfId="0" applyFont="1" applyFill="1" applyBorder="1" applyAlignment="1" applyProtection="1">
      <alignment horizontal="center" vertical="center"/>
      <protection locked="0"/>
    </xf>
    <xf numFmtId="9" fontId="5" fillId="0" borderId="7" xfId="0" applyNumberFormat="1" applyFont="1" applyFill="1" applyBorder="1" applyAlignment="1">
      <alignment horizontal="center" vertical="center" wrapText="1"/>
    </xf>
    <xf numFmtId="0" fontId="5" fillId="0" borderId="0" xfId="0" applyFont="1" applyFill="1" applyBorder="1" applyAlignment="1">
      <alignment wrapText="1"/>
    </xf>
    <xf numFmtId="0" fontId="5" fillId="0" borderId="7" xfId="0" applyFont="1" applyFill="1" applyBorder="1" applyAlignment="1" applyProtection="1">
      <alignment horizontal="left" vertical="center" wrapText="1"/>
      <protection locked="0"/>
    </xf>
    <xf numFmtId="0" fontId="15" fillId="0" borderId="0" xfId="0" applyFont="1" applyFill="1" applyAlignment="1">
      <alignment horizontal="justify" vertical="center"/>
    </xf>
    <xf numFmtId="0" fontId="5" fillId="0" borderId="7" xfId="0" applyFont="1" applyFill="1" applyBorder="1" applyAlignment="1" applyProtection="1">
      <alignment horizontal="center" vertical="center" wrapText="1"/>
      <protection locked="0"/>
    </xf>
    <xf numFmtId="0" fontId="5" fillId="0" borderId="7" xfId="0" applyFont="1" applyFill="1" applyBorder="1" applyAlignment="1">
      <alignment vertical="top" wrapText="1"/>
    </xf>
    <xf numFmtId="9" fontId="5" fillId="0" borderId="38" xfId="0" applyNumberFormat="1" applyFont="1" applyFill="1" applyBorder="1" applyAlignment="1">
      <alignment horizontal="center" vertical="center"/>
    </xf>
    <xf numFmtId="9" fontId="5" fillId="0" borderId="37" xfId="0" applyNumberFormat="1" applyFont="1" applyFill="1" applyBorder="1" applyAlignment="1">
      <alignment horizontal="center" vertical="center"/>
    </xf>
    <xf numFmtId="0" fontId="16" fillId="0" borderId="0" xfId="0" applyFont="1" applyFill="1" applyAlignment="1">
      <alignment horizontal="justify" vertical="center"/>
    </xf>
    <xf numFmtId="9" fontId="5" fillId="0" borderId="0" xfId="0" applyNumberFormat="1" applyFont="1" applyFill="1" applyBorder="1" applyAlignment="1">
      <alignment horizontal="center" vertical="center"/>
    </xf>
    <xf numFmtId="0" fontId="5" fillId="0" borderId="19" xfId="0" applyFont="1" applyFill="1" applyBorder="1" applyAlignment="1">
      <alignment horizontal="center" vertical="center" wrapText="1"/>
    </xf>
    <xf numFmtId="0" fontId="5" fillId="0" borderId="19" xfId="0" applyFont="1" applyFill="1" applyBorder="1" applyAlignment="1">
      <alignment horizontal="justify" vertical="center" wrapText="1"/>
    </xf>
    <xf numFmtId="0" fontId="5" fillId="0" borderId="19" xfId="0" applyFont="1" applyFill="1" applyBorder="1" applyAlignment="1">
      <alignment vertical="center" wrapText="1"/>
    </xf>
    <xf numFmtId="14" fontId="5" fillId="0" borderId="19" xfId="0" applyNumberFormat="1" applyFont="1" applyFill="1" applyBorder="1" applyAlignment="1">
      <alignment horizontal="center" vertical="center" wrapText="1"/>
    </xf>
    <xf numFmtId="14" fontId="5" fillId="0" borderId="19" xfId="0" applyNumberFormat="1" applyFont="1" applyFill="1" applyBorder="1" applyAlignment="1">
      <alignment horizontal="center" vertical="center"/>
    </xf>
    <xf numFmtId="9" fontId="5" fillId="0" borderId="19" xfId="7" applyFont="1" applyFill="1" applyBorder="1" applyAlignment="1">
      <alignment horizontal="center" vertical="center"/>
    </xf>
    <xf numFmtId="9" fontId="5" fillId="0" borderId="22" xfId="7" applyFont="1" applyFill="1" applyBorder="1" applyAlignment="1">
      <alignment horizontal="center" vertical="center"/>
    </xf>
    <xf numFmtId="9" fontId="5" fillId="0" borderId="20" xfId="7" applyFont="1" applyFill="1" applyBorder="1" applyAlignment="1">
      <alignment horizontal="center" vertical="center"/>
    </xf>
    <xf numFmtId="9" fontId="5" fillId="0" borderId="26" xfId="12" applyNumberFormat="1" applyFont="1" applyFill="1" applyBorder="1" applyAlignment="1" applyProtection="1">
      <alignment horizontal="center" vertical="center" wrapText="1"/>
      <protection locked="0"/>
    </xf>
    <xf numFmtId="9" fontId="5" fillId="0" borderId="18" xfId="11" applyFont="1" applyFill="1" applyBorder="1" applyAlignment="1" applyProtection="1">
      <alignment horizontal="center" vertical="center" wrapText="1"/>
    </xf>
    <xf numFmtId="9" fontId="5" fillId="0" borderId="18" xfId="11" applyFont="1" applyFill="1" applyBorder="1" applyAlignment="1" applyProtection="1">
      <alignment horizontal="left" vertical="top" wrapText="1"/>
    </xf>
    <xf numFmtId="0" fontId="5" fillId="0" borderId="19" xfId="0" applyFont="1" applyFill="1" applyBorder="1" applyAlignment="1" applyProtection="1">
      <alignment horizontal="center" vertical="center"/>
      <protection locked="0"/>
    </xf>
    <xf numFmtId="9" fontId="5" fillId="0" borderId="19" xfId="11" applyFont="1" applyFill="1" applyBorder="1" applyAlignment="1" applyProtection="1">
      <alignment horizontal="center" vertical="center" wrapText="1"/>
    </xf>
    <xf numFmtId="9" fontId="5" fillId="0" borderId="19" xfId="12" applyNumberFormat="1" applyFont="1" applyFill="1" applyBorder="1" applyAlignment="1" applyProtection="1">
      <alignment horizontal="left" vertical="center" wrapText="1"/>
      <protection locked="0"/>
    </xf>
    <xf numFmtId="9" fontId="5" fillId="0" borderId="33" xfId="0" applyNumberFormat="1" applyFont="1" applyFill="1" applyBorder="1" applyAlignment="1">
      <alignment vertical="center"/>
    </xf>
    <xf numFmtId="9" fontId="5" fillId="0" borderId="19" xfId="11" applyFont="1" applyFill="1" applyBorder="1" applyAlignment="1" applyProtection="1">
      <alignment horizontal="center" vertical="center"/>
    </xf>
    <xf numFmtId="9" fontId="5" fillId="0" borderId="19" xfId="12" applyNumberFormat="1"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protection locked="0"/>
    </xf>
  </cellXfs>
  <cellStyles count="13">
    <cellStyle name="Millares [0]" xfId="12" builtinId="6"/>
    <cellStyle name="Millares 2" xfId="1"/>
    <cellStyle name="Millares 2 2" xfId="8"/>
    <cellStyle name="Moneda 2" xfId="2"/>
    <cellStyle name="Moneda 2 2" xfId="9"/>
    <cellStyle name="Normal" xfId="0" builtinId="0"/>
    <cellStyle name="Normal 2" xfId="3"/>
    <cellStyle name="Normal 3" xfId="6"/>
    <cellStyle name="Porcentaje" xfId="7" builtinId="5"/>
    <cellStyle name="Porcentaje 2" xfId="11"/>
    <cellStyle name="Porcentual 2" xfId="4"/>
    <cellStyle name="Porcentual 2 2" xfId="10"/>
    <cellStyle name="Porcentual 3" xfId="5"/>
  </cellStyles>
  <dxfs count="0"/>
  <tableStyles count="0" defaultTableStyle="TableStyleMedium9" defaultPivotStyle="PivotStyleLight16"/>
  <colors>
    <mruColors>
      <color rgb="FFFF66CC"/>
      <color rgb="FF66FF66"/>
      <color rgb="FFFF6699"/>
      <color rgb="FF003399"/>
      <color rgb="FF3366CC"/>
      <color rgb="FF0033CC"/>
      <color rgb="FF008080"/>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176891</xdr:colOff>
      <xdr:row>0</xdr:row>
      <xdr:rowOff>54428</xdr:rowOff>
    </xdr:from>
    <xdr:to>
      <xdr:col>3</xdr:col>
      <xdr:colOff>816281</xdr:colOff>
      <xdr:row>2</xdr:row>
      <xdr:rowOff>204107</xdr:rowOff>
    </xdr:to>
    <xdr:pic>
      <xdr:nvPicPr>
        <xdr:cNvPr id="3" name="Imagen 2" descr="https://intranetmen.mineducacion.gov.co/Style%20Library/Intranet%20MinEducacion/images/LogoMinedu_060818.jpg">
          <a:extLst>
            <a:ext uri="{FF2B5EF4-FFF2-40B4-BE49-F238E27FC236}">
              <a16:creationId xmlns:a16="http://schemas.microsoft.com/office/drawing/2014/main" id="{DEBE5DAB-67B1-4BF3-9168-53E9FF1E8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1" y="54428"/>
          <a:ext cx="4221471" cy="81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I32"/>
  <sheetViews>
    <sheetView tabSelected="1" topLeftCell="A5" zoomScale="70" zoomScaleNormal="70" zoomScaleSheetLayoutView="70" workbookViewId="0">
      <pane xSplit="4" ySplit="3" topLeftCell="F8" activePane="bottomRight" state="frozen"/>
      <selection pane="topRight" activeCell="E5" sqref="E5"/>
      <selection pane="bottomLeft" activeCell="A8" sqref="A8"/>
      <selection pane="bottomRight" activeCell="AB25" sqref="AB25"/>
    </sheetView>
  </sheetViews>
  <sheetFormatPr baseColWidth="10" defaultColWidth="10.7109375" defaultRowHeight="15.75" x14ac:dyDescent="0.25"/>
  <cols>
    <col min="1" max="1" width="15.28515625" style="10" customWidth="1"/>
    <col min="2" max="2" width="13.5703125" style="10" customWidth="1"/>
    <col min="3" max="3" width="24.85546875" style="10" customWidth="1"/>
    <col min="4" max="4" width="31.28515625" style="10" customWidth="1"/>
    <col min="5" max="5" width="9" style="10" customWidth="1"/>
    <col min="6" max="6" width="18.28515625" style="11" customWidth="1"/>
    <col min="7" max="7" width="13.7109375" style="11" customWidth="1"/>
    <col min="8" max="11" width="13.7109375" style="10" hidden="1" customWidth="1"/>
    <col min="12" max="13" width="15.7109375" style="10" hidden="1" customWidth="1"/>
    <col min="14" max="16" width="13.7109375" style="10" hidden="1" customWidth="1"/>
    <col min="17" max="17" width="13.7109375" style="30" hidden="1" customWidth="1"/>
    <col min="18" max="18" width="42.28515625" style="10" hidden="1" customWidth="1"/>
    <col min="19" max="21" width="13.7109375" style="10" hidden="1" customWidth="1"/>
    <col min="22" max="22" width="19.42578125" style="10" hidden="1" customWidth="1"/>
    <col min="23" max="23" width="44.42578125" style="10" hidden="1" customWidth="1"/>
    <col min="24" max="24" width="20.85546875" style="10" hidden="1" customWidth="1"/>
    <col min="25" max="25" width="18.140625" style="10" hidden="1" customWidth="1"/>
    <col min="26" max="26" width="32.5703125" style="10" customWidth="1"/>
    <col min="27" max="27" width="19.42578125" style="10" hidden="1" customWidth="1"/>
    <col min="28" max="28" width="74.85546875" style="10" customWidth="1"/>
    <col min="29" max="29" width="20.85546875" style="10" customWidth="1"/>
    <col min="30" max="30" width="18.140625" style="10" customWidth="1"/>
    <col min="31" max="31" width="24.42578125" style="10" customWidth="1"/>
    <col min="32" max="32" width="19.42578125" style="10" customWidth="1"/>
    <col min="33" max="33" width="23.140625" style="10" customWidth="1"/>
    <col min="34" max="34" width="20.85546875" style="10" customWidth="1"/>
    <col min="35" max="35" width="18.140625" style="10" customWidth="1"/>
    <col min="36" max="16384" width="10.7109375" style="10"/>
  </cols>
  <sheetData>
    <row r="1" spans="1:35" ht="28.5" customHeight="1" x14ac:dyDescent="0.25">
      <c r="A1" s="17"/>
      <c r="B1" s="17"/>
      <c r="C1" s="17"/>
      <c r="D1" s="17"/>
      <c r="E1" s="17"/>
      <c r="F1" s="18"/>
      <c r="G1" s="18"/>
      <c r="H1" s="17"/>
      <c r="I1" s="17"/>
      <c r="J1" s="17"/>
      <c r="K1" s="17"/>
      <c r="L1" s="17"/>
      <c r="M1" s="17"/>
      <c r="N1" s="17"/>
      <c r="O1" s="17"/>
    </row>
    <row r="2" spans="1:35" ht="24" customHeight="1" x14ac:dyDescent="0.25">
      <c r="A2" s="17"/>
      <c r="B2" s="17"/>
      <c r="C2" s="17"/>
      <c r="D2" s="17"/>
      <c r="E2" s="17"/>
      <c r="F2" s="18"/>
      <c r="G2" s="18"/>
      <c r="H2" s="17"/>
      <c r="I2" s="17"/>
      <c r="J2" s="17"/>
      <c r="K2" s="17"/>
      <c r="L2" s="17"/>
      <c r="M2" s="17"/>
      <c r="N2" s="17"/>
      <c r="O2" s="17"/>
    </row>
    <row r="3" spans="1:35" ht="32.25" customHeight="1" thickBot="1" x14ac:dyDescent="0.3">
      <c r="A3" s="17"/>
      <c r="B3" s="17"/>
      <c r="C3" s="17"/>
      <c r="D3" s="17"/>
      <c r="E3" s="17"/>
      <c r="F3" s="18"/>
      <c r="G3" s="18"/>
      <c r="H3" s="17"/>
      <c r="I3" s="17"/>
      <c r="J3" s="17"/>
      <c r="K3" s="17"/>
      <c r="L3" s="17"/>
      <c r="M3" s="17"/>
      <c r="N3" s="17"/>
      <c r="O3" s="17"/>
    </row>
    <row r="4" spans="1:35" s="12" customFormat="1" ht="33" customHeight="1" thickBot="1" x14ac:dyDescent="0.75">
      <c r="A4" s="51" t="s">
        <v>0</v>
      </c>
      <c r="B4" s="52"/>
      <c r="C4" s="52"/>
      <c r="D4" s="52"/>
      <c r="E4" s="52"/>
      <c r="F4" s="52"/>
      <c r="G4" s="52"/>
      <c r="H4" s="52"/>
      <c r="I4" s="52"/>
      <c r="J4" s="52"/>
      <c r="K4" s="52"/>
      <c r="L4" s="52"/>
      <c r="M4" s="52"/>
      <c r="N4" s="52"/>
      <c r="O4" s="53"/>
      <c r="Q4" s="31"/>
    </row>
    <row r="5" spans="1:35" ht="18.75" x14ac:dyDescent="0.25">
      <c r="A5" s="56" t="s">
        <v>1</v>
      </c>
      <c r="B5" s="59" t="s">
        <v>2</v>
      </c>
      <c r="C5" s="59" t="s">
        <v>3</v>
      </c>
      <c r="D5" s="59" t="s">
        <v>4</v>
      </c>
      <c r="E5" s="59" t="s">
        <v>5</v>
      </c>
      <c r="F5" s="59" t="s">
        <v>6</v>
      </c>
      <c r="G5" s="59" t="s">
        <v>7</v>
      </c>
      <c r="H5" s="59" t="s">
        <v>8</v>
      </c>
      <c r="I5" s="49" t="s">
        <v>9</v>
      </c>
      <c r="J5" s="49"/>
      <c r="K5" s="59" t="s">
        <v>10</v>
      </c>
      <c r="L5" s="49" t="s">
        <v>11</v>
      </c>
      <c r="M5" s="49"/>
      <c r="N5" s="49"/>
      <c r="O5" s="50"/>
      <c r="P5" s="73" t="s">
        <v>12</v>
      </c>
      <c r="Q5" s="73"/>
      <c r="R5" s="73"/>
      <c r="S5" s="73"/>
      <c r="T5" s="73"/>
      <c r="U5" s="73"/>
      <c r="V5" s="73"/>
      <c r="W5" s="73"/>
      <c r="X5" s="73"/>
      <c r="Y5" s="73"/>
      <c r="Z5" s="73"/>
      <c r="AA5" s="73"/>
      <c r="AB5" s="73"/>
      <c r="AC5" s="73"/>
      <c r="AD5" s="73"/>
      <c r="AE5" s="73"/>
      <c r="AF5" s="73"/>
      <c r="AG5" s="73"/>
      <c r="AH5" s="73"/>
      <c r="AI5" s="73"/>
    </row>
    <row r="6" spans="1:35" ht="18.75" x14ac:dyDescent="0.25">
      <c r="A6" s="57"/>
      <c r="B6" s="54"/>
      <c r="C6" s="54"/>
      <c r="D6" s="54"/>
      <c r="E6" s="54"/>
      <c r="F6" s="54"/>
      <c r="G6" s="54"/>
      <c r="H6" s="54"/>
      <c r="I6" s="54" t="s">
        <v>13</v>
      </c>
      <c r="J6" s="54" t="s">
        <v>14</v>
      </c>
      <c r="K6" s="54"/>
      <c r="L6" s="13" t="s">
        <v>15</v>
      </c>
      <c r="M6" s="13" t="s">
        <v>16</v>
      </c>
      <c r="N6" s="13" t="s">
        <v>17</v>
      </c>
      <c r="O6" s="14" t="s">
        <v>18</v>
      </c>
      <c r="P6" s="74" t="s">
        <v>15</v>
      </c>
      <c r="Q6" s="74"/>
      <c r="R6" s="74"/>
      <c r="S6" s="74"/>
      <c r="T6" s="75"/>
      <c r="U6" s="74" t="s">
        <v>16</v>
      </c>
      <c r="V6" s="74"/>
      <c r="W6" s="74"/>
      <c r="X6" s="74"/>
      <c r="Y6" s="74"/>
      <c r="Z6" s="74" t="s">
        <v>17</v>
      </c>
      <c r="AA6" s="74"/>
      <c r="AB6" s="74"/>
      <c r="AC6" s="74"/>
      <c r="AD6" s="74"/>
      <c r="AE6" s="74" t="s">
        <v>18</v>
      </c>
      <c r="AF6" s="74"/>
      <c r="AG6" s="74"/>
      <c r="AH6" s="74"/>
      <c r="AI6" s="74"/>
    </row>
    <row r="7" spans="1:35" ht="87.75" customHeight="1" thickBot="1" x14ac:dyDescent="0.3">
      <c r="A7" s="58"/>
      <c r="B7" s="55"/>
      <c r="C7" s="55"/>
      <c r="D7" s="55"/>
      <c r="E7" s="55"/>
      <c r="F7" s="55"/>
      <c r="G7" s="55"/>
      <c r="H7" s="55"/>
      <c r="I7" s="55"/>
      <c r="J7" s="55"/>
      <c r="K7" s="55"/>
      <c r="L7" s="27" t="s">
        <v>19</v>
      </c>
      <c r="M7" s="27" t="s">
        <v>19</v>
      </c>
      <c r="N7" s="27" t="s">
        <v>19</v>
      </c>
      <c r="O7" s="15" t="s">
        <v>19</v>
      </c>
      <c r="P7" s="23" t="s">
        <v>20</v>
      </c>
      <c r="Q7" s="29" t="s">
        <v>21</v>
      </c>
      <c r="R7" s="23" t="s">
        <v>22</v>
      </c>
      <c r="S7" s="24" t="s">
        <v>23</v>
      </c>
      <c r="T7" s="25" t="s">
        <v>24</v>
      </c>
      <c r="U7" s="23" t="s">
        <v>20</v>
      </c>
      <c r="V7" s="27" t="s">
        <v>21</v>
      </c>
      <c r="W7" s="23" t="s">
        <v>22</v>
      </c>
      <c r="X7" s="26" t="s">
        <v>23</v>
      </c>
      <c r="Y7" s="26" t="s">
        <v>24</v>
      </c>
      <c r="Z7" s="23" t="s">
        <v>20</v>
      </c>
      <c r="AA7" s="23" t="s">
        <v>21</v>
      </c>
      <c r="AB7" s="23" t="s">
        <v>22</v>
      </c>
      <c r="AC7" s="26" t="s">
        <v>23</v>
      </c>
      <c r="AD7" s="26" t="s">
        <v>24</v>
      </c>
      <c r="AE7" s="23" t="s">
        <v>20</v>
      </c>
      <c r="AF7" s="23" t="s">
        <v>21</v>
      </c>
      <c r="AG7" s="23" t="s">
        <v>22</v>
      </c>
      <c r="AH7" s="26" t="s">
        <v>23</v>
      </c>
      <c r="AI7" s="26" t="s">
        <v>24</v>
      </c>
    </row>
    <row r="8" spans="1:35" s="20" customFormat="1" ht="249.75" customHeight="1" thickBot="1" x14ac:dyDescent="0.3">
      <c r="A8" s="60" t="s">
        <v>25</v>
      </c>
      <c r="B8" s="63" t="s">
        <v>26</v>
      </c>
      <c r="C8" s="63" t="s">
        <v>27</v>
      </c>
      <c r="D8" s="91" t="s">
        <v>28</v>
      </c>
      <c r="E8" s="92">
        <v>1</v>
      </c>
      <c r="F8" s="91" t="s">
        <v>29</v>
      </c>
      <c r="G8" s="91" t="s">
        <v>30</v>
      </c>
      <c r="H8" s="92" t="s">
        <v>31</v>
      </c>
      <c r="I8" s="93">
        <v>43831</v>
      </c>
      <c r="J8" s="94" t="s">
        <v>32</v>
      </c>
      <c r="K8" s="68" t="s">
        <v>33</v>
      </c>
      <c r="L8" s="35">
        <v>0</v>
      </c>
      <c r="M8" s="35">
        <v>1</v>
      </c>
      <c r="N8" s="35">
        <v>1</v>
      </c>
      <c r="O8" s="95">
        <v>1</v>
      </c>
      <c r="P8" s="96">
        <v>0</v>
      </c>
      <c r="Q8" s="97"/>
      <c r="R8" s="97"/>
      <c r="S8" s="98"/>
      <c r="T8" s="98"/>
      <c r="U8" s="99">
        <v>1</v>
      </c>
      <c r="V8" s="99">
        <f>IF(ISERROR(U8/M8),"No aplica",(U8/M8))</f>
        <v>1</v>
      </c>
      <c r="W8" s="100" t="s">
        <v>162</v>
      </c>
      <c r="X8" s="98"/>
      <c r="Y8" s="98"/>
      <c r="Z8" s="101">
        <v>1</v>
      </c>
      <c r="AA8" s="102">
        <f>IF(ISERROR(Z8/N8),"No aplica",Z8/N8)</f>
        <v>1</v>
      </c>
      <c r="AB8" s="103" t="s">
        <v>181</v>
      </c>
      <c r="AC8" s="98"/>
      <c r="AD8" s="98"/>
      <c r="AE8" s="101"/>
      <c r="AF8" s="102">
        <f>IF(ISERROR(AE8/O8),"No aplica",AE8/O8)</f>
        <v>0</v>
      </c>
      <c r="AG8" s="98"/>
      <c r="AH8" s="98"/>
      <c r="AI8" s="104"/>
    </row>
    <row r="9" spans="1:35" s="20" customFormat="1" ht="327.75" customHeight="1" x14ac:dyDescent="0.25">
      <c r="A9" s="61"/>
      <c r="B9" s="64"/>
      <c r="C9" s="64"/>
      <c r="D9" s="19" t="s">
        <v>34</v>
      </c>
      <c r="E9" s="105">
        <v>1</v>
      </c>
      <c r="F9" s="19" t="s">
        <v>35</v>
      </c>
      <c r="G9" s="19" t="s">
        <v>36</v>
      </c>
      <c r="H9" s="9" t="s">
        <v>37</v>
      </c>
      <c r="I9" s="8">
        <v>43831</v>
      </c>
      <c r="J9" s="7">
        <v>44196</v>
      </c>
      <c r="K9" s="69"/>
      <c r="L9" s="21">
        <v>0</v>
      </c>
      <c r="M9" s="35">
        <v>0.1</v>
      </c>
      <c r="N9" s="21">
        <v>0.66</v>
      </c>
      <c r="O9" s="22">
        <v>1</v>
      </c>
      <c r="P9" s="38"/>
      <c r="Q9" s="106"/>
      <c r="R9" s="47"/>
      <c r="S9" s="34"/>
      <c r="T9" s="34"/>
      <c r="U9" s="33">
        <v>0.1</v>
      </c>
      <c r="V9" s="33">
        <f t="shared" ref="V9:V22" si="0">IF(ISERROR(U9/M9),"No aplica",(U9/M9))</f>
        <v>1</v>
      </c>
      <c r="W9" s="42" t="s">
        <v>156</v>
      </c>
      <c r="X9" s="34"/>
      <c r="Y9" s="34"/>
      <c r="Z9" s="40">
        <v>0.66</v>
      </c>
      <c r="AA9" s="37">
        <f t="shared" ref="AA9:AA21" si="1">IF(ISERROR(Z9/N9),"No aplica",Z9/N9)</f>
        <v>1</v>
      </c>
      <c r="AB9" s="107" t="s">
        <v>182</v>
      </c>
      <c r="AC9" s="34"/>
      <c r="AD9" s="34"/>
      <c r="AE9" s="40"/>
      <c r="AF9" s="37">
        <f t="shared" ref="AF9:AF22" si="2">IF(ISERROR(AE9/O9),"No aplica",AE9/O9)</f>
        <v>0</v>
      </c>
      <c r="AG9" s="34"/>
      <c r="AH9" s="34"/>
      <c r="AI9" s="41"/>
    </row>
    <row r="10" spans="1:35" s="20" customFormat="1" ht="334.5" customHeight="1" thickBot="1" x14ac:dyDescent="0.3">
      <c r="A10" s="61"/>
      <c r="B10" s="64"/>
      <c r="C10" s="66"/>
      <c r="D10" s="19" t="s">
        <v>38</v>
      </c>
      <c r="E10" s="9">
        <v>2</v>
      </c>
      <c r="F10" s="19" t="s">
        <v>39</v>
      </c>
      <c r="G10" s="19" t="s">
        <v>40</v>
      </c>
      <c r="H10" s="9" t="s">
        <v>31</v>
      </c>
      <c r="I10" s="8">
        <v>43952</v>
      </c>
      <c r="J10" s="7">
        <v>44196</v>
      </c>
      <c r="K10" s="70"/>
      <c r="L10" s="21">
        <v>0</v>
      </c>
      <c r="M10" s="21">
        <v>0</v>
      </c>
      <c r="N10" s="21">
        <v>0.5</v>
      </c>
      <c r="O10" s="22">
        <v>1</v>
      </c>
      <c r="P10" s="38">
        <v>0</v>
      </c>
      <c r="Q10" s="33" t="str">
        <f t="shared" ref="Q10" si="3">IF(ISERROR(+P10/L10),"No aplica",P10/L10)</f>
        <v>No aplica</v>
      </c>
      <c r="R10" s="34"/>
      <c r="S10" s="34"/>
      <c r="T10" s="34"/>
      <c r="U10" s="33">
        <v>0</v>
      </c>
      <c r="V10" s="33" t="str">
        <f t="shared" si="0"/>
        <v>No aplica</v>
      </c>
      <c r="W10" s="42"/>
      <c r="X10" s="34"/>
      <c r="Y10" s="34"/>
      <c r="Z10" s="40">
        <v>0.5</v>
      </c>
      <c r="AA10" s="37">
        <f t="shared" si="1"/>
        <v>1</v>
      </c>
      <c r="AB10" s="107" t="s">
        <v>170</v>
      </c>
      <c r="AC10" s="34"/>
      <c r="AD10" s="34"/>
      <c r="AE10" s="40"/>
      <c r="AF10" s="37">
        <f t="shared" si="2"/>
        <v>0</v>
      </c>
      <c r="AG10" s="34"/>
      <c r="AH10" s="34"/>
      <c r="AI10" s="41"/>
    </row>
    <row r="11" spans="1:35" s="20" customFormat="1" ht="185.25" customHeight="1" thickBot="1" x14ac:dyDescent="0.3">
      <c r="A11" s="61"/>
      <c r="B11" s="64"/>
      <c r="C11" s="67" t="s">
        <v>41</v>
      </c>
      <c r="D11" s="19" t="s">
        <v>42</v>
      </c>
      <c r="E11" s="105" t="s">
        <v>43</v>
      </c>
      <c r="F11" s="19" t="s">
        <v>44</v>
      </c>
      <c r="G11" s="19" t="s">
        <v>45</v>
      </c>
      <c r="H11" s="9" t="s">
        <v>37</v>
      </c>
      <c r="I11" s="8">
        <v>43922</v>
      </c>
      <c r="J11" s="7">
        <v>44196</v>
      </c>
      <c r="K11" s="71" t="s">
        <v>46</v>
      </c>
      <c r="L11" s="21">
        <v>0</v>
      </c>
      <c r="M11" s="35">
        <v>0</v>
      </c>
      <c r="N11" s="21">
        <v>0.66</v>
      </c>
      <c r="O11" s="22">
        <v>1</v>
      </c>
      <c r="P11" s="38">
        <v>0</v>
      </c>
      <c r="Q11" s="36"/>
      <c r="R11" s="36"/>
      <c r="S11" s="34"/>
      <c r="T11" s="34"/>
      <c r="U11" s="33">
        <v>0</v>
      </c>
      <c r="V11" s="33" t="str">
        <f t="shared" si="0"/>
        <v>No aplica</v>
      </c>
      <c r="W11" s="42"/>
      <c r="X11" s="34"/>
      <c r="Y11" s="34"/>
      <c r="Z11" s="40">
        <v>0</v>
      </c>
      <c r="AA11" s="37">
        <f t="shared" si="1"/>
        <v>0</v>
      </c>
      <c r="AB11" s="107" t="s">
        <v>186</v>
      </c>
      <c r="AC11" s="34"/>
      <c r="AD11" s="34"/>
      <c r="AE11" s="40"/>
      <c r="AF11" s="37">
        <f t="shared" si="2"/>
        <v>0</v>
      </c>
      <c r="AG11" s="34"/>
      <c r="AH11" s="34"/>
      <c r="AI11" s="41"/>
    </row>
    <row r="12" spans="1:35" s="20" customFormat="1" ht="185.25" customHeight="1" thickBot="1" x14ac:dyDescent="0.3">
      <c r="A12" s="61"/>
      <c r="B12" s="64"/>
      <c r="C12" s="64"/>
      <c r="D12" s="19" t="s">
        <v>47</v>
      </c>
      <c r="E12" s="105" t="s">
        <v>43</v>
      </c>
      <c r="F12" s="19" t="s">
        <v>48</v>
      </c>
      <c r="G12" s="19" t="s">
        <v>45</v>
      </c>
      <c r="H12" s="9" t="s">
        <v>37</v>
      </c>
      <c r="I12" s="8">
        <v>43922</v>
      </c>
      <c r="J12" s="7">
        <v>44196</v>
      </c>
      <c r="K12" s="72"/>
      <c r="L12" s="21">
        <v>0</v>
      </c>
      <c r="M12" s="35">
        <v>0</v>
      </c>
      <c r="N12" s="21">
        <v>0.66</v>
      </c>
      <c r="O12" s="22">
        <v>1</v>
      </c>
      <c r="P12" s="38">
        <v>0</v>
      </c>
      <c r="Q12" s="36"/>
      <c r="R12" s="36"/>
      <c r="S12" s="34"/>
      <c r="T12" s="34"/>
      <c r="U12" s="33">
        <v>0</v>
      </c>
      <c r="V12" s="33" t="str">
        <f t="shared" si="0"/>
        <v>No aplica</v>
      </c>
      <c r="W12" s="42"/>
      <c r="X12" s="34"/>
      <c r="Y12" s="34"/>
      <c r="Z12" s="40">
        <v>0</v>
      </c>
      <c r="AA12" s="37">
        <f t="shared" si="1"/>
        <v>0</v>
      </c>
      <c r="AB12" s="107" t="s">
        <v>185</v>
      </c>
      <c r="AC12" s="34"/>
      <c r="AD12" s="34"/>
      <c r="AE12" s="40"/>
      <c r="AF12" s="37">
        <f t="shared" si="2"/>
        <v>0</v>
      </c>
      <c r="AG12" s="34"/>
      <c r="AH12" s="34"/>
      <c r="AI12" s="41"/>
    </row>
    <row r="13" spans="1:35" s="20" customFormat="1" ht="165" customHeight="1" x14ac:dyDescent="0.25">
      <c r="A13" s="61"/>
      <c r="B13" s="64"/>
      <c r="C13" s="64"/>
      <c r="D13" s="19" t="s">
        <v>49</v>
      </c>
      <c r="E13" s="105" t="s">
        <v>50</v>
      </c>
      <c r="F13" s="19" t="s">
        <v>51</v>
      </c>
      <c r="G13" s="19" t="s">
        <v>52</v>
      </c>
      <c r="H13" s="9" t="s">
        <v>37</v>
      </c>
      <c r="I13" s="8">
        <v>43922</v>
      </c>
      <c r="J13" s="7">
        <v>44196</v>
      </c>
      <c r="K13" s="72"/>
      <c r="L13" s="21">
        <v>0</v>
      </c>
      <c r="M13" s="35">
        <v>0.1</v>
      </c>
      <c r="N13" s="21">
        <v>0.75</v>
      </c>
      <c r="O13" s="22">
        <v>1</v>
      </c>
      <c r="P13" s="38">
        <v>0.6</v>
      </c>
      <c r="Q13" s="36"/>
      <c r="R13" s="47"/>
      <c r="S13" s="34"/>
      <c r="T13" s="34"/>
      <c r="U13" s="33">
        <v>0.1</v>
      </c>
      <c r="V13" s="33">
        <f t="shared" si="0"/>
        <v>1</v>
      </c>
      <c r="W13" s="42" t="s">
        <v>168</v>
      </c>
      <c r="X13" s="34"/>
      <c r="Y13" s="34"/>
      <c r="Z13" s="40">
        <v>0.75</v>
      </c>
      <c r="AA13" s="37">
        <f t="shared" si="1"/>
        <v>1</v>
      </c>
      <c r="AB13" s="108" t="s">
        <v>171</v>
      </c>
      <c r="AC13" s="34"/>
      <c r="AD13" s="34"/>
      <c r="AE13" s="40"/>
      <c r="AF13" s="37">
        <f t="shared" si="2"/>
        <v>0</v>
      </c>
      <c r="AG13" s="34"/>
      <c r="AH13" s="34"/>
      <c r="AI13" s="41"/>
    </row>
    <row r="14" spans="1:35" s="20" customFormat="1" ht="213" customHeight="1" thickBot="1" x14ac:dyDescent="0.3">
      <c r="A14" s="61"/>
      <c r="B14" s="64"/>
      <c r="C14" s="64"/>
      <c r="D14" s="19" t="s">
        <v>53</v>
      </c>
      <c r="E14" s="105" t="s">
        <v>54</v>
      </c>
      <c r="F14" s="19" t="s">
        <v>55</v>
      </c>
      <c r="G14" s="19" t="s">
        <v>56</v>
      </c>
      <c r="H14" s="9" t="s">
        <v>37</v>
      </c>
      <c r="I14" s="8">
        <v>43922</v>
      </c>
      <c r="J14" s="7">
        <v>44196</v>
      </c>
      <c r="K14" s="72"/>
      <c r="L14" s="21">
        <v>0</v>
      </c>
      <c r="M14" s="33">
        <v>0.1</v>
      </c>
      <c r="N14" s="21">
        <v>0.66</v>
      </c>
      <c r="O14" s="22">
        <v>1</v>
      </c>
      <c r="P14" s="38">
        <v>0.1</v>
      </c>
      <c r="Q14" s="36"/>
      <c r="R14" s="36"/>
      <c r="S14" s="34"/>
      <c r="T14" s="34"/>
      <c r="U14" s="33">
        <v>0.1</v>
      </c>
      <c r="V14" s="33">
        <f t="shared" si="0"/>
        <v>1</v>
      </c>
      <c r="W14" s="42" t="s">
        <v>158</v>
      </c>
      <c r="X14" s="34"/>
      <c r="Y14" s="34"/>
      <c r="Z14" s="40">
        <v>1</v>
      </c>
      <c r="AA14" s="37">
        <f t="shared" si="1"/>
        <v>1.5151515151515151</v>
      </c>
      <c r="AB14" s="109" t="s">
        <v>172</v>
      </c>
      <c r="AC14" s="34"/>
      <c r="AD14" s="34"/>
      <c r="AE14" s="40"/>
      <c r="AF14" s="37">
        <f t="shared" si="2"/>
        <v>0</v>
      </c>
      <c r="AG14" s="34"/>
      <c r="AH14" s="34"/>
      <c r="AI14" s="41"/>
    </row>
    <row r="15" spans="1:35" s="20" customFormat="1" ht="203.25" customHeight="1" thickBot="1" x14ac:dyDescent="0.3">
      <c r="A15" s="61"/>
      <c r="B15" s="64"/>
      <c r="C15" s="64"/>
      <c r="D15" s="19" t="s">
        <v>57</v>
      </c>
      <c r="E15" s="9">
        <v>1</v>
      </c>
      <c r="F15" s="9" t="s">
        <v>58</v>
      </c>
      <c r="G15" s="9" t="s">
        <v>59</v>
      </c>
      <c r="H15" s="9" t="s">
        <v>31</v>
      </c>
      <c r="I15" s="8">
        <v>43831</v>
      </c>
      <c r="J15" s="7">
        <v>44074</v>
      </c>
      <c r="K15" s="72"/>
      <c r="L15" s="21">
        <v>0</v>
      </c>
      <c r="M15" s="35">
        <v>0.25</v>
      </c>
      <c r="N15" s="21">
        <v>0.66</v>
      </c>
      <c r="O15" s="22">
        <v>1</v>
      </c>
      <c r="P15" s="38">
        <v>0</v>
      </c>
      <c r="Q15" s="110"/>
      <c r="R15" s="42"/>
      <c r="S15" s="34"/>
      <c r="T15" s="34"/>
      <c r="U15" s="33">
        <v>0.25</v>
      </c>
      <c r="V15" s="33">
        <v>0.25</v>
      </c>
      <c r="W15" s="42" t="s">
        <v>159</v>
      </c>
      <c r="X15" s="34"/>
      <c r="Y15" s="34"/>
      <c r="Z15" s="111">
        <v>0.66</v>
      </c>
      <c r="AA15" s="37" t="str">
        <f>IF(ISERROR(W20/N15),"No aplica",W20/N15)</f>
        <v>No aplica</v>
      </c>
      <c r="AB15" s="42" t="s">
        <v>173</v>
      </c>
      <c r="AC15" s="34"/>
      <c r="AD15" s="34"/>
      <c r="AE15" s="40"/>
      <c r="AF15" s="37">
        <f t="shared" si="2"/>
        <v>0</v>
      </c>
      <c r="AG15" s="34"/>
      <c r="AH15" s="34"/>
      <c r="AI15" s="41"/>
    </row>
    <row r="16" spans="1:35" s="20" customFormat="1" ht="183" customHeight="1" thickBot="1" x14ac:dyDescent="0.3">
      <c r="A16" s="61"/>
      <c r="B16" s="64"/>
      <c r="C16" s="64"/>
      <c r="D16" s="19" t="s">
        <v>60</v>
      </c>
      <c r="E16" s="9">
        <v>1</v>
      </c>
      <c r="F16" s="19" t="s">
        <v>61</v>
      </c>
      <c r="G16" s="19" t="s">
        <v>62</v>
      </c>
      <c r="H16" s="9" t="s">
        <v>31</v>
      </c>
      <c r="I16" s="8">
        <v>43922</v>
      </c>
      <c r="J16" s="7">
        <v>44196</v>
      </c>
      <c r="K16" s="72"/>
      <c r="L16" s="21">
        <v>0</v>
      </c>
      <c r="M16" s="35">
        <v>0.1</v>
      </c>
      <c r="N16" s="21">
        <v>0.66</v>
      </c>
      <c r="O16" s="22">
        <v>1</v>
      </c>
      <c r="P16" s="38">
        <v>0</v>
      </c>
      <c r="Q16" s="36"/>
      <c r="R16" s="36"/>
      <c r="S16" s="34"/>
      <c r="T16" s="34"/>
      <c r="U16" s="33">
        <v>0.1</v>
      </c>
      <c r="V16" s="33">
        <v>0.1</v>
      </c>
      <c r="W16" s="42" t="s">
        <v>163</v>
      </c>
      <c r="X16" s="34"/>
      <c r="Y16" s="34"/>
      <c r="Z16" s="112">
        <v>0.66</v>
      </c>
      <c r="AA16" s="37" t="str">
        <f>IF(ISERROR(W22/N16),"No aplica",W22/N16)</f>
        <v>No aplica</v>
      </c>
      <c r="AB16" s="113" t="s">
        <v>174</v>
      </c>
      <c r="AC16" s="34"/>
      <c r="AD16" s="34"/>
      <c r="AE16" s="40"/>
      <c r="AF16" s="37">
        <f t="shared" si="2"/>
        <v>0</v>
      </c>
      <c r="AG16" s="34"/>
      <c r="AH16" s="34"/>
      <c r="AI16" s="41"/>
    </row>
    <row r="17" spans="1:35" s="20" customFormat="1" ht="137.25" customHeight="1" thickBot="1" x14ac:dyDescent="0.3">
      <c r="A17" s="61"/>
      <c r="B17" s="64"/>
      <c r="C17" s="64"/>
      <c r="D17" s="19" t="s">
        <v>63</v>
      </c>
      <c r="E17" s="9">
        <v>1</v>
      </c>
      <c r="F17" s="19" t="s">
        <v>64</v>
      </c>
      <c r="G17" s="19" t="s">
        <v>65</v>
      </c>
      <c r="H17" s="9" t="s">
        <v>31</v>
      </c>
      <c r="I17" s="8">
        <v>43831</v>
      </c>
      <c r="J17" s="7">
        <v>44074</v>
      </c>
      <c r="K17" s="72"/>
      <c r="L17" s="21">
        <v>0</v>
      </c>
      <c r="M17" s="35">
        <v>0</v>
      </c>
      <c r="N17" s="21">
        <v>0</v>
      </c>
      <c r="O17" s="22">
        <v>1</v>
      </c>
      <c r="P17" s="38">
        <v>0</v>
      </c>
      <c r="Q17" s="33"/>
      <c r="R17" s="36"/>
      <c r="S17" s="34"/>
      <c r="T17" s="34"/>
      <c r="U17" s="33">
        <v>0</v>
      </c>
      <c r="V17" s="33" t="str">
        <f t="shared" si="0"/>
        <v>No aplica</v>
      </c>
      <c r="W17" s="42"/>
      <c r="X17" s="34"/>
      <c r="Y17" s="34"/>
      <c r="Z17" s="48">
        <v>0</v>
      </c>
      <c r="AA17" s="37" t="str">
        <f>IF(ISERROR(W23/N17),"No aplica",W23/N17)</f>
        <v>No aplica</v>
      </c>
      <c r="AB17" s="34"/>
      <c r="AC17" s="34"/>
      <c r="AD17" s="34"/>
      <c r="AE17" s="40"/>
      <c r="AF17" s="37">
        <f t="shared" si="2"/>
        <v>0</v>
      </c>
      <c r="AG17" s="34"/>
      <c r="AH17" s="34"/>
      <c r="AI17" s="41"/>
    </row>
    <row r="18" spans="1:35" s="20" customFormat="1" ht="180.75" customHeight="1" thickBot="1" x14ac:dyDescent="0.3">
      <c r="A18" s="61"/>
      <c r="B18" s="64"/>
      <c r="C18" s="64"/>
      <c r="D18" s="19" t="s">
        <v>66</v>
      </c>
      <c r="E18" s="9">
        <v>1</v>
      </c>
      <c r="F18" s="19" t="s">
        <v>67</v>
      </c>
      <c r="G18" s="19" t="s">
        <v>68</v>
      </c>
      <c r="H18" s="9" t="s">
        <v>31</v>
      </c>
      <c r="I18" s="8">
        <v>43922</v>
      </c>
      <c r="J18" s="7">
        <v>43951</v>
      </c>
      <c r="K18" s="72"/>
      <c r="L18" s="21">
        <v>0</v>
      </c>
      <c r="M18" s="35">
        <v>1</v>
      </c>
      <c r="N18" s="21">
        <v>1</v>
      </c>
      <c r="O18" s="22">
        <v>1</v>
      </c>
      <c r="P18" s="38">
        <v>1</v>
      </c>
      <c r="Q18" s="33"/>
      <c r="R18" s="47"/>
      <c r="S18" s="34"/>
      <c r="T18" s="34"/>
      <c r="U18" s="33">
        <v>1</v>
      </c>
      <c r="V18" s="33">
        <f t="shared" si="0"/>
        <v>1</v>
      </c>
      <c r="W18" s="42" t="s">
        <v>155</v>
      </c>
      <c r="X18" s="34"/>
      <c r="Y18" s="34"/>
      <c r="Z18" s="114">
        <v>1</v>
      </c>
      <c r="AA18" s="37" t="str">
        <f>IF(ISERROR(#REF!/N18),"No aplica",#REF!/N18)</f>
        <v>No aplica</v>
      </c>
      <c r="AB18" s="107" t="s">
        <v>175</v>
      </c>
      <c r="AC18" s="34"/>
      <c r="AD18" s="34"/>
      <c r="AE18" s="40"/>
      <c r="AF18" s="37">
        <f t="shared" si="2"/>
        <v>0</v>
      </c>
      <c r="AG18" s="34"/>
      <c r="AH18" s="34"/>
      <c r="AI18" s="41"/>
    </row>
    <row r="19" spans="1:35" s="20" customFormat="1" ht="190.5" customHeight="1" thickBot="1" x14ac:dyDescent="0.3">
      <c r="A19" s="61"/>
      <c r="B19" s="64"/>
      <c r="C19" s="64"/>
      <c r="D19" s="19" t="s">
        <v>69</v>
      </c>
      <c r="E19" s="105">
        <v>1</v>
      </c>
      <c r="F19" s="19" t="s">
        <v>70</v>
      </c>
      <c r="G19" s="19" t="s">
        <v>36</v>
      </c>
      <c r="H19" s="9" t="s">
        <v>37</v>
      </c>
      <c r="I19" s="8">
        <v>43952</v>
      </c>
      <c r="J19" s="7">
        <v>44196</v>
      </c>
      <c r="K19" s="72"/>
      <c r="L19" s="21">
        <v>0</v>
      </c>
      <c r="M19" s="35">
        <v>0</v>
      </c>
      <c r="N19" s="21">
        <v>0.4</v>
      </c>
      <c r="O19" s="22">
        <v>1</v>
      </c>
      <c r="P19" s="38">
        <v>0</v>
      </c>
      <c r="Q19" s="33"/>
      <c r="R19" s="36"/>
      <c r="S19" s="34"/>
      <c r="T19" s="34"/>
      <c r="U19" s="33">
        <v>0</v>
      </c>
      <c r="V19" s="33" t="str">
        <f t="shared" si="0"/>
        <v>No aplica</v>
      </c>
      <c r="W19" s="42"/>
      <c r="X19" s="34"/>
      <c r="Y19" s="34"/>
      <c r="Z19" s="40">
        <v>0.05</v>
      </c>
      <c r="AA19" s="37">
        <f t="shared" si="1"/>
        <v>0.125</v>
      </c>
      <c r="AB19" s="107" t="s">
        <v>187</v>
      </c>
      <c r="AC19" s="34"/>
      <c r="AD19" s="34"/>
      <c r="AE19" s="40"/>
      <c r="AF19" s="37">
        <f t="shared" si="2"/>
        <v>0</v>
      </c>
      <c r="AG19" s="34"/>
      <c r="AH19" s="34"/>
      <c r="AI19" s="41"/>
    </row>
    <row r="20" spans="1:35" s="20" customFormat="1" ht="214.5" customHeight="1" thickBot="1" x14ac:dyDescent="0.3">
      <c r="A20" s="61"/>
      <c r="B20" s="64"/>
      <c r="C20" s="64"/>
      <c r="D20" s="19" t="s">
        <v>71</v>
      </c>
      <c r="E20" s="9">
        <v>1</v>
      </c>
      <c r="F20" s="19" t="s">
        <v>67</v>
      </c>
      <c r="G20" s="19" t="s">
        <v>68</v>
      </c>
      <c r="H20" s="9" t="s">
        <v>31</v>
      </c>
      <c r="I20" s="8">
        <v>43922</v>
      </c>
      <c r="J20" s="7">
        <v>43951</v>
      </c>
      <c r="K20" s="72"/>
      <c r="L20" s="21">
        <v>0</v>
      </c>
      <c r="M20" s="35">
        <v>1</v>
      </c>
      <c r="N20" s="21">
        <v>1</v>
      </c>
      <c r="O20" s="22">
        <v>1</v>
      </c>
      <c r="P20" s="38">
        <v>1</v>
      </c>
      <c r="Q20" s="33"/>
      <c r="R20" s="47"/>
      <c r="S20" s="34"/>
      <c r="T20" s="34"/>
      <c r="U20" s="33">
        <v>1</v>
      </c>
      <c r="V20" s="33">
        <f t="shared" si="0"/>
        <v>1</v>
      </c>
      <c r="W20" s="42" t="s">
        <v>164</v>
      </c>
      <c r="X20" s="34"/>
      <c r="Y20" s="34"/>
      <c r="Z20" s="40">
        <v>1</v>
      </c>
      <c r="AA20" s="37">
        <f t="shared" si="1"/>
        <v>1</v>
      </c>
      <c r="AB20" s="107" t="s">
        <v>176</v>
      </c>
      <c r="AC20" s="34"/>
      <c r="AD20" s="34"/>
      <c r="AE20" s="40"/>
      <c r="AF20" s="37">
        <f t="shared" si="2"/>
        <v>0</v>
      </c>
      <c r="AG20" s="34"/>
      <c r="AH20" s="34"/>
      <c r="AI20" s="41"/>
    </row>
    <row r="21" spans="1:35" s="20" customFormat="1" ht="231" customHeight="1" thickBot="1" x14ac:dyDescent="0.3">
      <c r="A21" s="61"/>
      <c r="B21" s="64"/>
      <c r="C21" s="64"/>
      <c r="D21" s="19" t="s">
        <v>72</v>
      </c>
      <c r="E21" s="105">
        <v>1</v>
      </c>
      <c r="F21" s="19" t="s">
        <v>70</v>
      </c>
      <c r="G21" s="19" t="s">
        <v>36</v>
      </c>
      <c r="H21" s="9" t="s">
        <v>37</v>
      </c>
      <c r="I21" s="8">
        <v>43952</v>
      </c>
      <c r="J21" s="7">
        <v>44196</v>
      </c>
      <c r="K21" s="72"/>
      <c r="L21" s="21">
        <v>0</v>
      </c>
      <c r="M21" s="35">
        <v>0</v>
      </c>
      <c r="N21" s="21">
        <v>0.4</v>
      </c>
      <c r="O21" s="22">
        <v>1</v>
      </c>
      <c r="P21" s="38">
        <v>0</v>
      </c>
      <c r="Q21" s="33"/>
      <c r="R21" s="36" t="s">
        <v>153</v>
      </c>
      <c r="S21" s="34"/>
      <c r="T21" s="34"/>
      <c r="U21" s="33">
        <v>0</v>
      </c>
      <c r="V21" s="33" t="str">
        <f t="shared" si="0"/>
        <v>No aplica</v>
      </c>
      <c r="W21" s="42"/>
      <c r="X21" s="34"/>
      <c r="Y21" s="34"/>
      <c r="Z21" s="40">
        <v>0.4</v>
      </c>
      <c r="AA21" s="37">
        <f t="shared" si="1"/>
        <v>1</v>
      </c>
      <c r="AB21" s="107" t="s">
        <v>184</v>
      </c>
      <c r="AC21" s="34"/>
      <c r="AD21" s="34"/>
      <c r="AE21" s="40"/>
      <c r="AF21" s="37">
        <f t="shared" si="2"/>
        <v>0</v>
      </c>
      <c r="AG21" s="34"/>
      <c r="AH21" s="34"/>
      <c r="AI21" s="41"/>
    </row>
    <row r="22" spans="1:35" s="20" customFormat="1" ht="204" customHeight="1" thickBot="1" x14ac:dyDescent="0.3">
      <c r="A22" s="61"/>
      <c r="B22" s="64"/>
      <c r="C22" s="64"/>
      <c r="D22" s="19" t="s">
        <v>73</v>
      </c>
      <c r="E22" s="9">
        <v>1</v>
      </c>
      <c r="F22" s="19" t="s">
        <v>74</v>
      </c>
      <c r="G22" s="19" t="s">
        <v>75</v>
      </c>
      <c r="H22" s="9" t="s">
        <v>31</v>
      </c>
      <c r="I22" s="8">
        <v>43983</v>
      </c>
      <c r="J22" s="7">
        <v>44196</v>
      </c>
      <c r="K22" s="72"/>
      <c r="L22" s="21">
        <v>0</v>
      </c>
      <c r="M22" s="35">
        <v>0.25</v>
      </c>
      <c r="N22" s="21">
        <v>0.5</v>
      </c>
      <c r="O22" s="22">
        <v>1</v>
      </c>
      <c r="P22" s="38">
        <v>0</v>
      </c>
      <c r="Q22" s="33"/>
      <c r="R22" s="36"/>
      <c r="S22" s="34"/>
      <c r="T22" s="34"/>
      <c r="U22" s="33">
        <v>0.25</v>
      </c>
      <c r="V22" s="33">
        <f t="shared" si="0"/>
        <v>1</v>
      </c>
      <c r="W22" s="42" t="s">
        <v>160</v>
      </c>
      <c r="X22" s="34"/>
      <c r="Y22" s="34"/>
      <c r="Z22" s="114">
        <v>0.5</v>
      </c>
      <c r="AA22" s="37">
        <f>IF(ISERROR(W28/N22),"No aplica",W28/N22)</f>
        <v>0</v>
      </c>
      <c r="AB22" s="107" t="s">
        <v>178</v>
      </c>
      <c r="AC22" s="34"/>
      <c r="AD22" s="34"/>
      <c r="AE22" s="40"/>
      <c r="AF22" s="37">
        <f t="shared" si="2"/>
        <v>0</v>
      </c>
      <c r="AG22" s="34"/>
      <c r="AH22" s="34"/>
      <c r="AI22" s="41"/>
    </row>
    <row r="23" spans="1:35" s="20" customFormat="1" ht="140.25" customHeight="1" thickBot="1" x14ac:dyDescent="0.3">
      <c r="A23" s="61"/>
      <c r="B23" s="64"/>
      <c r="C23" s="64"/>
      <c r="D23" s="19" t="s">
        <v>76</v>
      </c>
      <c r="E23" s="9">
        <v>1</v>
      </c>
      <c r="F23" s="19" t="s">
        <v>77</v>
      </c>
      <c r="G23" s="19" t="s">
        <v>78</v>
      </c>
      <c r="H23" s="9" t="s">
        <v>31</v>
      </c>
      <c r="I23" s="8">
        <v>43922</v>
      </c>
      <c r="J23" s="7">
        <v>44196</v>
      </c>
      <c r="K23" s="72"/>
      <c r="L23" s="21">
        <v>0</v>
      </c>
      <c r="M23" s="35">
        <v>0.1</v>
      </c>
      <c r="N23" s="21">
        <v>0.4</v>
      </c>
      <c r="O23" s="22">
        <v>1</v>
      </c>
      <c r="P23" s="38">
        <v>0.1</v>
      </c>
      <c r="Q23" s="33"/>
      <c r="R23" s="47"/>
      <c r="S23" s="34"/>
      <c r="T23" s="34"/>
      <c r="U23" s="33">
        <v>0.1</v>
      </c>
      <c r="V23" s="33">
        <f t="shared" ref="V23:V25" si="4">IF(ISERROR(U23/M23),"No aplica",(U23/M23))</f>
        <v>1</v>
      </c>
      <c r="W23" s="42" t="s">
        <v>161</v>
      </c>
      <c r="X23" s="34"/>
      <c r="Y23" s="34"/>
      <c r="Z23" s="40">
        <v>0.4</v>
      </c>
      <c r="AA23" s="37">
        <f t="shared" ref="AA23:AA24" si="5">IF(ISERROR(Z23/N23),"No aplica",Z23/N23)</f>
        <v>1</v>
      </c>
      <c r="AB23" s="107" t="s">
        <v>179</v>
      </c>
      <c r="AC23" s="34"/>
      <c r="AD23" s="34"/>
      <c r="AE23" s="40"/>
      <c r="AF23" s="37">
        <f t="shared" ref="AF23:AF25" si="6">IF(ISERROR(AE23/O23),"No aplica",AE23/O23)</f>
        <v>0</v>
      </c>
      <c r="AG23" s="34"/>
      <c r="AH23" s="34"/>
      <c r="AI23" s="41"/>
    </row>
    <row r="24" spans="1:35" s="20" customFormat="1" ht="249.75" customHeight="1" thickBot="1" x14ac:dyDescent="0.3">
      <c r="A24" s="61"/>
      <c r="B24" s="64"/>
      <c r="C24" s="64"/>
      <c r="D24" s="19" t="s">
        <v>79</v>
      </c>
      <c r="E24" s="9">
        <v>1</v>
      </c>
      <c r="F24" s="19" t="s">
        <v>80</v>
      </c>
      <c r="G24" s="19" t="s">
        <v>81</v>
      </c>
      <c r="H24" s="9" t="s">
        <v>31</v>
      </c>
      <c r="I24" s="8">
        <v>43922</v>
      </c>
      <c r="J24" s="7">
        <v>44196</v>
      </c>
      <c r="K24" s="72"/>
      <c r="L24" s="21">
        <v>0</v>
      </c>
      <c r="M24" s="35">
        <v>0.1</v>
      </c>
      <c r="N24" s="21">
        <v>0.6</v>
      </c>
      <c r="O24" s="22">
        <v>1</v>
      </c>
      <c r="P24" s="38">
        <v>0</v>
      </c>
      <c r="Q24" s="33"/>
      <c r="R24" s="34"/>
      <c r="S24" s="34"/>
      <c r="T24" s="34"/>
      <c r="U24" s="33">
        <v>0</v>
      </c>
      <c r="V24" s="33">
        <f t="shared" si="4"/>
        <v>0</v>
      </c>
      <c r="W24" s="42" t="s">
        <v>169</v>
      </c>
      <c r="X24" s="34"/>
      <c r="Y24" s="34"/>
      <c r="Z24" s="40">
        <v>0.5</v>
      </c>
      <c r="AA24" s="37">
        <f t="shared" si="5"/>
        <v>0.83333333333333337</v>
      </c>
      <c r="AB24" s="107" t="s">
        <v>180</v>
      </c>
      <c r="AC24" s="34"/>
      <c r="AD24" s="34"/>
      <c r="AE24" s="40"/>
      <c r="AF24" s="37">
        <f t="shared" si="6"/>
        <v>0</v>
      </c>
      <c r="AG24" s="34"/>
      <c r="AH24" s="34"/>
      <c r="AI24" s="41"/>
    </row>
    <row r="25" spans="1:35" s="20" customFormat="1" ht="334.5" customHeight="1" thickBot="1" x14ac:dyDescent="0.3">
      <c r="A25" s="62"/>
      <c r="B25" s="65"/>
      <c r="C25" s="115" t="s">
        <v>82</v>
      </c>
      <c r="D25" s="116" t="s">
        <v>83</v>
      </c>
      <c r="E25" s="115">
        <v>1</v>
      </c>
      <c r="F25" s="117" t="s">
        <v>84</v>
      </c>
      <c r="G25" s="117" t="s">
        <v>85</v>
      </c>
      <c r="H25" s="115" t="s">
        <v>31</v>
      </c>
      <c r="I25" s="118">
        <v>43862</v>
      </c>
      <c r="J25" s="119">
        <v>44196</v>
      </c>
      <c r="K25" s="118" t="s">
        <v>86</v>
      </c>
      <c r="L25" s="120">
        <v>0.25</v>
      </c>
      <c r="M25" s="121">
        <v>0.5</v>
      </c>
      <c r="N25" s="120">
        <v>0.75</v>
      </c>
      <c r="O25" s="122">
        <v>1</v>
      </c>
      <c r="P25" s="123">
        <v>0.5</v>
      </c>
      <c r="Q25" s="124"/>
      <c r="R25" s="125" t="s">
        <v>154</v>
      </c>
      <c r="S25" s="126"/>
      <c r="T25" s="126"/>
      <c r="U25" s="124">
        <v>0.5</v>
      </c>
      <c r="V25" s="127">
        <f t="shared" si="4"/>
        <v>1</v>
      </c>
      <c r="W25" s="128" t="s">
        <v>167</v>
      </c>
      <c r="X25" s="126"/>
      <c r="Y25" s="126"/>
      <c r="Z25" s="129">
        <v>0.75</v>
      </c>
      <c r="AA25" s="130">
        <f>IF(ISERROR(W31/N25),"No aplica",W31/N25)</f>
        <v>0</v>
      </c>
      <c r="AB25" s="128" t="s">
        <v>177</v>
      </c>
      <c r="AC25" s="126"/>
      <c r="AD25" s="126"/>
      <c r="AE25" s="131"/>
      <c r="AF25" s="130">
        <f t="shared" si="6"/>
        <v>0</v>
      </c>
      <c r="AG25" s="126"/>
      <c r="AH25" s="126"/>
      <c r="AI25" s="132"/>
    </row>
    <row r="26" spans="1:35" s="20" customFormat="1" x14ac:dyDescent="0.25">
      <c r="F26" s="43"/>
      <c r="G26" s="43"/>
      <c r="Q26" s="39"/>
      <c r="W26" s="36"/>
    </row>
    <row r="27" spans="1:35" s="20" customFormat="1" x14ac:dyDescent="0.25">
      <c r="F27" s="43"/>
      <c r="G27" s="43"/>
      <c r="Q27" s="39"/>
      <c r="W27" s="34"/>
    </row>
    <row r="28" spans="1:35" s="20" customFormat="1" x14ac:dyDescent="0.25">
      <c r="F28" s="43"/>
      <c r="G28" s="43"/>
      <c r="Q28" s="39"/>
      <c r="W28" s="32"/>
    </row>
    <row r="29" spans="1:35" s="20" customFormat="1" x14ac:dyDescent="0.25">
      <c r="F29" s="43"/>
      <c r="G29" s="43"/>
      <c r="Q29" s="39"/>
      <c r="W29" s="33"/>
    </row>
    <row r="30" spans="1:35" x14ac:dyDescent="0.25">
      <c r="W30" s="44"/>
    </row>
    <row r="31" spans="1:35" x14ac:dyDescent="0.25">
      <c r="W31" s="45"/>
    </row>
    <row r="32" spans="1:35" ht="141.75" x14ac:dyDescent="0.25">
      <c r="W32" s="30" t="s">
        <v>183</v>
      </c>
    </row>
  </sheetData>
  <protectedRanges>
    <protectedRange sqref="P5:P25 AG5:AI25 Q15:U15 R5:U7 R24:U24 S25:U25 S16:U23 S8:U14 R10 W5:W7 X5:Y25 Z5:Z14 Z23:Z24 Z19:Z21 W30:W31 W25 W27:W28 W13:W15 W22:W23 W20 AB5:AE7 AC8:AE8 AB9:AE25" name="Rango2"/>
  </protectedRanges>
  <mergeCells count="25">
    <mergeCell ref="P5:AI5"/>
    <mergeCell ref="P6:T6"/>
    <mergeCell ref="U6:Y6"/>
    <mergeCell ref="Z6:AD6"/>
    <mergeCell ref="AE6:AI6"/>
    <mergeCell ref="A8:A25"/>
    <mergeCell ref="B8:B25"/>
    <mergeCell ref="C8:C10"/>
    <mergeCell ref="C11:C24"/>
    <mergeCell ref="K8:K10"/>
    <mergeCell ref="K11:K24"/>
    <mergeCell ref="L5:O5"/>
    <mergeCell ref="A4:O4"/>
    <mergeCell ref="I6:I7"/>
    <mergeCell ref="J6:J7"/>
    <mergeCell ref="A5:A7"/>
    <mergeCell ref="F5:F7"/>
    <mergeCell ref="H5:H7"/>
    <mergeCell ref="E5:E7"/>
    <mergeCell ref="D5:D7"/>
    <mergeCell ref="I5:J5"/>
    <mergeCell ref="K5:K7"/>
    <mergeCell ref="B5:B7"/>
    <mergeCell ref="C5:C7"/>
    <mergeCell ref="G5:G7"/>
  </mergeCells>
  <dataValidations count="3">
    <dataValidation type="list" allowBlank="1" showInputMessage="1" showErrorMessage="1" sqref="S8:S25 X8:X25 AC8:AC25 AH8:AH25">
      <formula1>"SI,NO"</formula1>
    </dataValidation>
    <dataValidation type="textLength" allowBlank="1" showInputMessage="1" showErrorMessage="1" sqref="AI8:AI25 T8:T25 AD8:AD25 Y8:Y25 AB14 AB9:AB12 AB17:AB24">
      <formula1>600</formula1>
      <formula2>8000</formula2>
    </dataValidation>
    <dataValidation type="textLength" allowBlank="1" showInputMessage="1" showErrorMessage="1" sqref="Q15 AG8:AG25 R10 R24 W30 W27">
      <formula1>600</formula1>
      <formula2>5000</formula2>
    </dataValidation>
  </dataValidations>
  <pageMargins left="0.7" right="0.7" top="0.75" bottom="0.75" header="0.3" footer="0.3"/>
  <pageSetup scale="27"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8"/>
  <sheetViews>
    <sheetView workbookViewId="0">
      <selection activeCell="B1" sqref="B1:B18"/>
    </sheetView>
  </sheetViews>
  <sheetFormatPr baseColWidth="10" defaultRowHeight="12.75" x14ac:dyDescent="0.2"/>
  <sheetData>
    <row r="1" spans="2:2" ht="409.5" x14ac:dyDescent="0.2">
      <c r="B1" s="46" t="s">
        <v>162</v>
      </c>
    </row>
    <row r="2" spans="2:2" ht="331.5" x14ac:dyDescent="0.2">
      <c r="B2" s="46" t="s">
        <v>156</v>
      </c>
    </row>
    <row r="3" spans="2:2" ht="409.5" x14ac:dyDescent="0.2">
      <c r="B3" s="46" t="s">
        <v>157</v>
      </c>
    </row>
    <row r="4" spans="2:2" ht="409.5" x14ac:dyDescent="0.2">
      <c r="B4" s="46" t="s">
        <v>158</v>
      </c>
    </row>
    <row r="5" spans="2:2" ht="409.5" x14ac:dyDescent="0.2">
      <c r="B5" s="46" t="s">
        <v>159</v>
      </c>
    </row>
    <row r="6" spans="2:2" ht="280.5" x14ac:dyDescent="0.2">
      <c r="B6" s="46" t="s">
        <v>163</v>
      </c>
    </row>
    <row r="7" spans="2:2" ht="229.5" x14ac:dyDescent="0.2">
      <c r="B7" s="46" t="s">
        <v>155</v>
      </c>
    </row>
    <row r="8" spans="2:2" ht="216.75" x14ac:dyDescent="0.2">
      <c r="B8" s="46" t="s">
        <v>164</v>
      </c>
    </row>
    <row r="9" spans="2:2" ht="409.5" x14ac:dyDescent="0.2">
      <c r="B9" s="46" t="s">
        <v>160</v>
      </c>
    </row>
    <row r="10" spans="2:2" ht="409.5" x14ac:dyDescent="0.2">
      <c r="B10" s="46" t="s">
        <v>161</v>
      </c>
    </row>
    <row r="11" spans="2:2" ht="409.5" x14ac:dyDescent="0.2">
      <c r="B11" s="46" t="s">
        <v>166</v>
      </c>
    </row>
    <row r="12" spans="2:2" ht="409.5" x14ac:dyDescent="0.2">
      <c r="B12" s="46" t="s">
        <v>167</v>
      </c>
    </row>
    <row r="13" spans="2:2" ht="216.75" x14ac:dyDescent="0.2">
      <c r="B13" s="32" t="s">
        <v>164</v>
      </c>
    </row>
    <row r="14" spans="2:2" ht="15.75" x14ac:dyDescent="0.25">
      <c r="B14" s="20"/>
    </row>
    <row r="15" spans="2:2" ht="409.5" x14ac:dyDescent="0.2">
      <c r="B15" s="32" t="s">
        <v>160</v>
      </c>
    </row>
    <row r="16" spans="2:2" ht="409.5" x14ac:dyDescent="0.2">
      <c r="B16" s="32" t="s">
        <v>161</v>
      </c>
    </row>
    <row r="17" spans="2:2" ht="409.5" x14ac:dyDescent="0.2">
      <c r="B17" s="32" t="s">
        <v>166</v>
      </c>
    </row>
    <row r="18" spans="2:2" ht="409.5" x14ac:dyDescent="0.2">
      <c r="B18" s="32" t="s">
        <v>165</v>
      </c>
    </row>
  </sheetData>
  <protectedRanges>
    <protectedRange sqref="B18 B6:B8 B15:B16 B13" name="Rango2"/>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zoomScaleNormal="100" zoomScaleSheetLayoutView="100" workbookViewId="0">
      <selection activeCell="B2" sqref="B2:H32"/>
    </sheetView>
  </sheetViews>
  <sheetFormatPr baseColWidth="10" defaultColWidth="11.42578125" defaultRowHeight="12.75" x14ac:dyDescent="0.2"/>
  <cols>
    <col min="1" max="1" width="5" customWidth="1"/>
    <col min="9" max="9" width="5" customWidth="1"/>
  </cols>
  <sheetData>
    <row r="1" spans="2:9" ht="13.5" thickBot="1" x14ac:dyDescent="0.25"/>
    <row r="2" spans="2:9" x14ac:dyDescent="0.2">
      <c r="B2" s="76" t="s">
        <v>87</v>
      </c>
      <c r="C2" s="77"/>
      <c r="D2" s="77"/>
      <c r="E2" s="77"/>
      <c r="F2" s="77"/>
      <c r="G2" s="77"/>
      <c r="H2" s="78"/>
      <c r="I2" s="16"/>
    </row>
    <row r="3" spans="2:9" x14ac:dyDescent="0.2">
      <c r="B3" s="79"/>
      <c r="C3" s="80"/>
      <c r="D3" s="80"/>
      <c r="E3" s="80"/>
      <c r="F3" s="80"/>
      <c r="G3" s="80"/>
      <c r="H3" s="81"/>
      <c r="I3" s="16"/>
    </row>
    <row r="4" spans="2:9" x14ac:dyDescent="0.2">
      <c r="B4" s="79"/>
      <c r="C4" s="80"/>
      <c r="D4" s="80"/>
      <c r="E4" s="80"/>
      <c r="F4" s="80"/>
      <c r="G4" s="80"/>
      <c r="H4" s="81"/>
      <c r="I4" s="16"/>
    </row>
    <row r="5" spans="2:9" x14ac:dyDescent="0.2">
      <c r="B5" s="79"/>
      <c r="C5" s="80"/>
      <c r="D5" s="80"/>
      <c r="E5" s="80"/>
      <c r="F5" s="80"/>
      <c r="G5" s="80"/>
      <c r="H5" s="81"/>
      <c r="I5" s="16"/>
    </row>
    <row r="6" spans="2:9" x14ac:dyDescent="0.2">
      <c r="B6" s="79"/>
      <c r="C6" s="80"/>
      <c r="D6" s="80"/>
      <c r="E6" s="80"/>
      <c r="F6" s="80"/>
      <c r="G6" s="80"/>
      <c r="H6" s="81"/>
      <c r="I6" s="16"/>
    </row>
    <row r="7" spans="2:9" x14ac:dyDescent="0.2">
      <c r="B7" s="79"/>
      <c r="C7" s="80"/>
      <c r="D7" s="80"/>
      <c r="E7" s="80"/>
      <c r="F7" s="80"/>
      <c r="G7" s="80"/>
      <c r="H7" s="81"/>
      <c r="I7" s="16"/>
    </row>
    <row r="8" spans="2:9" x14ac:dyDescent="0.2">
      <c r="B8" s="79"/>
      <c r="C8" s="80"/>
      <c r="D8" s="80"/>
      <c r="E8" s="80"/>
      <c r="F8" s="80"/>
      <c r="G8" s="80"/>
      <c r="H8" s="81"/>
      <c r="I8" s="16"/>
    </row>
    <row r="9" spans="2:9" x14ac:dyDescent="0.2">
      <c r="B9" s="79"/>
      <c r="C9" s="80"/>
      <c r="D9" s="80"/>
      <c r="E9" s="80"/>
      <c r="F9" s="80"/>
      <c r="G9" s="80"/>
      <c r="H9" s="81"/>
      <c r="I9" s="16"/>
    </row>
    <row r="10" spans="2:9" x14ac:dyDescent="0.2">
      <c r="B10" s="79"/>
      <c r="C10" s="80"/>
      <c r="D10" s="80"/>
      <c r="E10" s="80"/>
      <c r="F10" s="80"/>
      <c r="G10" s="80"/>
      <c r="H10" s="81"/>
      <c r="I10" s="16"/>
    </row>
    <row r="11" spans="2:9" x14ac:dyDescent="0.2">
      <c r="B11" s="79"/>
      <c r="C11" s="80"/>
      <c r="D11" s="80"/>
      <c r="E11" s="80"/>
      <c r="F11" s="80"/>
      <c r="G11" s="80"/>
      <c r="H11" s="81"/>
      <c r="I11" s="16"/>
    </row>
    <row r="12" spans="2:9" x14ac:dyDescent="0.2">
      <c r="B12" s="79"/>
      <c r="C12" s="80"/>
      <c r="D12" s="80"/>
      <c r="E12" s="80"/>
      <c r="F12" s="80"/>
      <c r="G12" s="80"/>
      <c r="H12" s="81"/>
      <c r="I12" s="16"/>
    </row>
    <row r="13" spans="2:9" x14ac:dyDescent="0.2">
      <c r="B13" s="79"/>
      <c r="C13" s="80"/>
      <c r="D13" s="80"/>
      <c r="E13" s="80"/>
      <c r="F13" s="80"/>
      <c r="G13" s="80"/>
      <c r="H13" s="81"/>
      <c r="I13" s="16"/>
    </row>
    <row r="14" spans="2:9" x14ac:dyDescent="0.2">
      <c r="B14" s="79"/>
      <c r="C14" s="80"/>
      <c r="D14" s="80"/>
      <c r="E14" s="80"/>
      <c r="F14" s="80"/>
      <c r="G14" s="80"/>
      <c r="H14" s="81"/>
      <c r="I14" s="16"/>
    </row>
    <row r="15" spans="2:9" x14ac:dyDescent="0.2">
      <c r="B15" s="79"/>
      <c r="C15" s="80"/>
      <c r="D15" s="80"/>
      <c r="E15" s="80"/>
      <c r="F15" s="80"/>
      <c r="G15" s="80"/>
      <c r="H15" s="81"/>
      <c r="I15" s="16"/>
    </row>
    <row r="16" spans="2:9" x14ac:dyDescent="0.2">
      <c r="B16" s="79"/>
      <c r="C16" s="80"/>
      <c r="D16" s="80"/>
      <c r="E16" s="80"/>
      <c r="F16" s="80"/>
      <c r="G16" s="80"/>
      <c r="H16" s="81"/>
      <c r="I16" s="16"/>
    </row>
    <row r="17" spans="2:9" x14ac:dyDescent="0.2">
      <c r="B17" s="79"/>
      <c r="C17" s="80"/>
      <c r="D17" s="80"/>
      <c r="E17" s="80"/>
      <c r="F17" s="80"/>
      <c r="G17" s="80"/>
      <c r="H17" s="81"/>
      <c r="I17" s="16"/>
    </row>
    <row r="18" spans="2:9" x14ac:dyDescent="0.2">
      <c r="B18" s="79"/>
      <c r="C18" s="80"/>
      <c r="D18" s="80"/>
      <c r="E18" s="80"/>
      <c r="F18" s="80"/>
      <c r="G18" s="80"/>
      <c r="H18" s="81"/>
      <c r="I18" s="16"/>
    </row>
    <row r="19" spans="2:9" x14ac:dyDescent="0.2">
      <c r="B19" s="79"/>
      <c r="C19" s="80"/>
      <c r="D19" s="80"/>
      <c r="E19" s="80"/>
      <c r="F19" s="80"/>
      <c r="G19" s="80"/>
      <c r="H19" s="81"/>
      <c r="I19" s="16"/>
    </row>
    <row r="20" spans="2:9" x14ac:dyDescent="0.2">
      <c r="B20" s="79"/>
      <c r="C20" s="80"/>
      <c r="D20" s="80"/>
      <c r="E20" s="80"/>
      <c r="F20" s="80"/>
      <c r="G20" s="80"/>
      <c r="H20" s="81"/>
      <c r="I20" s="16"/>
    </row>
    <row r="21" spans="2:9" x14ac:dyDescent="0.2">
      <c r="B21" s="79"/>
      <c r="C21" s="80"/>
      <c r="D21" s="80"/>
      <c r="E21" s="80"/>
      <c r="F21" s="80"/>
      <c r="G21" s="80"/>
      <c r="H21" s="81"/>
      <c r="I21" s="16"/>
    </row>
    <row r="22" spans="2:9" x14ac:dyDescent="0.2">
      <c r="B22" s="79"/>
      <c r="C22" s="80"/>
      <c r="D22" s="80"/>
      <c r="E22" s="80"/>
      <c r="F22" s="80"/>
      <c r="G22" s="80"/>
      <c r="H22" s="81"/>
      <c r="I22" s="16"/>
    </row>
    <row r="23" spans="2:9" x14ac:dyDescent="0.2">
      <c r="B23" s="79"/>
      <c r="C23" s="80"/>
      <c r="D23" s="80"/>
      <c r="E23" s="80"/>
      <c r="F23" s="80"/>
      <c r="G23" s="80"/>
      <c r="H23" s="81"/>
      <c r="I23" s="16"/>
    </row>
    <row r="24" spans="2:9" x14ac:dyDescent="0.2">
      <c r="B24" s="79"/>
      <c r="C24" s="80"/>
      <c r="D24" s="80"/>
      <c r="E24" s="80"/>
      <c r="F24" s="80"/>
      <c r="G24" s="80"/>
      <c r="H24" s="81"/>
      <c r="I24" s="16"/>
    </row>
    <row r="25" spans="2:9" x14ac:dyDescent="0.2">
      <c r="B25" s="79"/>
      <c r="C25" s="80"/>
      <c r="D25" s="80"/>
      <c r="E25" s="80"/>
      <c r="F25" s="80"/>
      <c r="G25" s="80"/>
      <c r="H25" s="81"/>
      <c r="I25" s="16"/>
    </row>
    <row r="26" spans="2:9" x14ac:dyDescent="0.2">
      <c r="B26" s="79"/>
      <c r="C26" s="80"/>
      <c r="D26" s="80"/>
      <c r="E26" s="80"/>
      <c r="F26" s="80"/>
      <c r="G26" s="80"/>
      <c r="H26" s="81"/>
      <c r="I26" s="16"/>
    </row>
    <row r="27" spans="2:9" x14ac:dyDescent="0.2">
      <c r="B27" s="79"/>
      <c r="C27" s="80"/>
      <c r="D27" s="80"/>
      <c r="E27" s="80"/>
      <c r="F27" s="80"/>
      <c r="G27" s="80"/>
      <c r="H27" s="81"/>
      <c r="I27" s="16"/>
    </row>
    <row r="28" spans="2:9" x14ac:dyDescent="0.2">
      <c r="B28" s="79"/>
      <c r="C28" s="80"/>
      <c r="D28" s="80"/>
      <c r="E28" s="80"/>
      <c r="F28" s="80"/>
      <c r="G28" s="80"/>
      <c r="H28" s="81"/>
      <c r="I28" s="16"/>
    </row>
    <row r="29" spans="2:9" x14ac:dyDescent="0.2">
      <c r="B29" s="79"/>
      <c r="C29" s="80"/>
      <c r="D29" s="80"/>
      <c r="E29" s="80"/>
      <c r="F29" s="80"/>
      <c r="G29" s="80"/>
      <c r="H29" s="81"/>
      <c r="I29" s="16"/>
    </row>
    <row r="30" spans="2:9" x14ac:dyDescent="0.2">
      <c r="B30" s="79"/>
      <c r="C30" s="80"/>
      <c r="D30" s="80"/>
      <c r="E30" s="80"/>
      <c r="F30" s="80"/>
      <c r="G30" s="80"/>
      <c r="H30" s="81"/>
      <c r="I30" s="16"/>
    </row>
    <row r="31" spans="2:9" x14ac:dyDescent="0.2">
      <c r="B31" s="79"/>
      <c r="C31" s="80"/>
      <c r="D31" s="80"/>
      <c r="E31" s="80"/>
      <c r="F31" s="80"/>
      <c r="G31" s="80"/>
      <c r="H31" s="81"/>
      <c r="I31" s="16"/>
    </row>
    <row r="32" spans="2:9" ht="13.5" thickBot="1" x14ac:dyDescent="0.25">
      <c r="B32" s="82"/>
      <c r="C32" s="83"/>
      <c r="D32" s="83"/>
      <c r="E32" s="83"/>
      <c r="F32" s="83"/>
      <c r="G32" s="83"/>
      <c r="H32" s="84"/>
      <c r="I32" s="16"/>
    </row>
  </sheetData>
  <mergeCells count="1">
    <mergeCell ref="B2:H32"/>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89" t="s">
        <v>88</v>
      </c>
      <c r="B1" s="88" t="s">
        <v>89</v>
      </c>
      <c r="C1" s="89" t="s">
        <v>90</v>
      </c>
      <c r="D1" s="89" t="s">
        <v>91</v>
      </c>
      <c r="E1" s="89" t="s">
        <v>92</v>
      </c>
      <c r="F1" s="89" t="s">
        <v>93</v>
      </c>
      <c r="G1" s="89" t="s">
        <v>94</v>
      </c>
      <c r="H1" s="88" t="s">
        <v>95</v>
      </c>
      <c r="I1" s="85" t="s">
        <v>96</v>
      </c>
      <c r="J1" s="87"/>
      <c r="K1" s="85" t="s">
        <v>97</v>
      </c>
      <c r="L1" s="86"/>
      <c r="M1" s="86"/>
      <c r="N1" s="86"/>
      <c r="O1" s="87"/>
    </row>
    <row r="2" spans="1:15" ht="90" x14ac:dyDescent="0.2">
      <c r="A2" s="90"/>
      <c r="B2" s="88"/>
      <c r="C2" s="90"/>
      <c r="D2" s="90"/>
      <c r="E2" s="90"/>
      <c r="F2" s="90"/>
      <c r="G2" s="90"/>
      <c r="H2" s="88"/>
      <c r="I2" s="28" t="s">
        <v>98</v>
      </c>
      <c r="J2" s="28" t="s">
        <v>99</v>
      </c>
      <c r="K2" s="1" t="s">
        <v>100</v>
      </c>
      <c r="L2" s="1" t="s">
        <v>101</v>
      </c>
      <c r="M2" s="2" t="s">
        <v>102</v>
      </c>
      <c r="N2" s="1" t="s">
        <v>103</v>
      </c>
      <c r="O2" s="28" t="s">
        <v>104</v>
      </c>
    </row>
    <row r="3" spans="1:15" ht="12.75" customHeight="1" x14ac:dyDescent="0.2">
      <c r="A3" s="6" t="s">
        <v>105</v>
      </c>
      <c r="B3" t="s">
        <v>106</v>
      </c>
      <c r="M3" s="3" t="s">
        <v>107</v>
      </c>
    </row>
    <row r="4" spans="1:15" ht="12.75" customHeight="1" x14ac:dyDescent="0.2">
      <c r="A4" s="6" t="s">
        <v>108</v>
      </c>
      <c r="B4" t="s">
        <v>109</v>
      </c>
      <c r="M4" s="4" t="s">
        <v>110</v>
      </c>
    </row>
    <row r="5" spans="1:15" ht="12.75" customHeight="1" x14ac:dyDescent="0.2">
      <c r="A5" s="6" t="s">
        <v>111</v>
      </c>
      <c r="B5" t="s">
        <v>112</v>
      </c>
      <c r="M5" s="5" t="s">
        <v>113</v>
      </c>
    </row>
    <row r="6" spans="1:15" ht="12.75" customHeight="1" x14ac:dyDescent="0.2">
      <c r="A6" s="6" t="s">
        <v>114</v>
      </c>
      <c r="B6" t="s">
        <v>115</v>
      </c>
      <c r="M6" s="4" t="s">
        <v>116</v>
      </c>
    </row>
    <row r="7" spans="1:15" ht="12.75" customHeight="1" x14ac:dyDescent="0.2">
      <c r="A7" s="6" t="s">
        <v>117</v>
      </c>
      <c r="M7" s="5" t="s">
        <v>118</v>
      </c>
    </row>
    <row r="8" spans="1:15" ht="12.75" customHeight="1" x14ac:dyDescent="0.2">
      <c r="A8" s="6" t="s">
        <v>119</v>
      </c>
      <c r="M8" s="4" t="s">
        <v>120</v>
      </c>
    </row>
    <row r="9" spans="1:15" ht="12.75" customHeight="1" x14ac:dyDescent="0.2">
      <c r="A9" s="6" t="s">
        <v>121</v>
      </c>
      <c r="M9" s="5" t="s">
        <v>122</v>
      </c>
    </row>
    <row r="10" spans="1:15" ht="12.75" customHeight="1" x14ac:dyDescent="0.2">
      <c r="M10" s="4" t="s">
        <v>123</v>
      </c>
    </row>
    <row r="11" spans="1:15" ht="12.75" customHeight="1" x14ac:dyDescent="0.2">
      <c r="M11" s="5" t="s">
        <v>124</v>
      </c>
    </row>
    <row r="12" spans="1:15" ht="12.75" customHeight="1" x14ac:dyDescent="0.2">
      <c r="M12" s="4" t="s">
        <v>125</v>
      </c>
    </row>
    <row r="13" spans="1:15" ht="12.75" customHeight="1" x14ac:dyDescent="0.2">
      <c r="M13" s="5" t="s">
        <v>126</v>
      </c>
    </row>
    <row r="14" spans="1:15" ht="12.75" customHeight="1" x14ac:dyDescent="0.2">
      <c r="M14" s="4" t="s">
        <v>127</v>
      </c>
    </row>
    <row r="15" spans="1:15" ht="12.75" customHeight="1" x14ac:dyDescent="0.2">
      <c r="M15" s="5" t="s">
        <v>128</v>
      </c>
    </row>
    <row r="16" spans="1:15" ht="12.75" customHeight="1" x14ac:dyDescent="0.2">
      <c r="M16" s="4" t="s">
        <v>129</v>
      </c>
    </row>
    <row r="17" spans="13:13" ht="12.75" customHeight="1" x14ac:dyDescent="0.2">
      <c r="M17" s="5" t="s">
        <v>130</v>
      </c>
    </row>
    <row r="18" spans="13:13" ht="12.75" customHeight="1" x14ac:dyDescent="0.2">
      <c r="M18" s="5" t="s">
        <v>131</v>
      </c>
    </row>
    <row r="19" spans="13:13" ht="12.75" customHeight="1" x14ac:dyDescent="0.2">
      <c r="M19" s="4" t="s">
        <v>132</v>
      </c>
    </row>
    <row r="20" spans="13:13" ht="12.75" customHeight="1" x14ac:dyDescent="0.2">
      <c r="M20" s="5" t="s">
        <v>133</v>
      </c>
    </row>
    <row r="21" spans="13:13" ht="12.75" customHeight="1" x14ac:dyDescent="0.2">
      <c r="M21" s="4" t="s">
        <v>134</v>
      </c>
    </row>
    <row r="22" spans="13:13" ht="12.75" customHeight="1" x14ac:dyDescent="0.2">
      <c r="M22" s="5" t="s">
        <v>135</v>
      </c>
    </row>
    <row r="23" spans="13:13" ht="12.75" customHeight="1" x14ac:dyDescent="0.2">
      <c r="M23" s="4" t="s">
        <v>136</v>
      </c>
    </row>
    <row r="24" spans="13:13" ht="12.75" customHeight="1" x14ac:dyDescent="0.2">
      <c r="M24" s="5" t="s">
        <v>137</v>
      </c>
    </row>
    <row r="25" spans="13:13" ht="12.75" customHeight="1" x14ac:dyDescent="0.2">
      <c r="M25" s="4" t="s">
        <v>138</v>
      </c>
    </row>
    <row r="26" spans="13:13" ht="12.75" customHeight="1" x14ac:dyDescent="0.2">
      <c r="M26" s="5" t="s">
        <v>139</v>
      </c>
    </row>
    <row r="27" spans="13:13" ht="12.75" customHeight="1" x14ac:dyDescent="0.2">
      <c r="M27" s="4" t="s">
        <v>140</v>
      </c>
    </row>
    <row r="28" spans="13:13" ht="12.75" customHeight="1" x14ac:dyDescent="0.2">
      <c r="M28" s="5" t="s">
        <v>141</v>
      </c>
    </row>
    <row r="29" spans="13:13" ht="12.75" customHeight="1" x14ac:dyDescent="0.2">
      <c r="M29" s="4" t="s">
        <v>142</v>
      </c>
    </row>
    <row r="30" spans="13:13" ht="12.75" customHeight="1" x14ac:dyDescent="0.2">
      <c r="M30" s="4" t="s">
        <v>143</v>
      </c>
    </row>
    <row r="31" spans="13:13" ht="12.75" customHeight="1" x14ac:dyDescent="0.2">
      <c r="M31" s="5" t="s">
        <v>144</v>
      </c>
    </row>
    <row r="32" spans="13:13" ht="12.75" customHeight="1" x14ac:dyDescent="0.2">
      <c r="M32" s="4" t="s">
        <v>145</v>
      </c>
    </row>
    <row r="33" spans="13:13" ht="12.75" customHeight="1" x14ac:dyDescent="0.2">
      <c r="M33" s="5" t="s">
        <v>146</v>
      </c>
    </row>
    <row r="34" spans="13:13" ht="12.75" customHeight="1" x14ac:dyDescent="0.2">
      <c r="M34" s="4" t="s">
        <v>147</v>
      </c>
    </row>
    <row r="35" spans="13:13" ht="12.75" customHeight="1" x14ac:dyDescent="0.2">
      <c r="M35" s="5" t="s">
        <v>148</v>
      </c>
    </row>
    <row r="36" spans="13:13" ht="12.75" customHeight="1" x14ac:dyDescent="0.2">
      <c r="M36" s="4" t="s">
        <v>149</v>
      </c>
    </row>
    <row r="37" spans="13:13" ht="12.75" customHeight="1" x14ac:dyDescent="0.2">
      <c r="M37" s="5" t="s">
        <v>150</v>
      </c>
    </row>
    <row r="38" spans="13:13" ht="12.75" customHeight="1" x14ac:dyDescent="0.2">
      <c r="M38" s="4" t="s">
        <v>151</v>
      </c>
    </row>
    <row r="39" spans="13:13" ht="12.75" customHeight="1" x14ac:dyDescent="0.2">
      <c r="M39" s="5" t="s">
        <v>152</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53396A498AE23448A9E178A616BB17C" ma:contentTypeVersion="9" ma:contentTypeDescription="Crear nuevo documento." ma:contentTypeScope="" ma:versionID="fe4688bdbeb44ac8e0ab66594bea9f15">
  <xsd:schema xmlns:xsd="http://www.w3.org/2001/XMLSchema" xmlns:xs="http://www.w3.org/2001/XMLSchema" xmlns:p="http://schemas.microsoft.com/office/2006/metadata/properties" xmlns:ns3="842137ae-4061-4ed6-b62f-fa083a0e113c" xmlns:ns4="a3211c40-c641-46ea-8e65-f4b5187af855" targetNamespace="http://schemas.microsoft.com/office/2006/metadata/properties" ma:root="true" ma:fieldsID="43e411ffb6ceb05d37599f134bb4a89a" ns3:_="" ns4:_="">
    <xsd:import namespace="842137ae-4061-4ed6-b62f-fa083a0e113c"/>
    <xsd:import namespace="a3211c40-c641-46ea-8e65-f4b5187af85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137ae-4061-4ed6-b62f-fa083a0e1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211c40-c641-46ea-8e65-f4b5187af85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2F8411-93EC-4201-A614-F2C25C7AFA34}">
  <ds:schemaRefs>
    <ds:schemaRef ds:uri="842137ae-4061-4ed6-b62f-fa083a0e113c"/>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http://www.w3.org/XML/1998/namespace"/>
    <ds:schemaRef ds:uri="a3211c40-c641-46ea-8e65-f4b5187af85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BBB213D-F719-458E-B5A1-2F3F1BE5C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137ae-4061-4ed6-b62f-fa083a0e113c"/>
    <ds:schemaRef ds:uri="a3211c40-c641-46ea-8e65-f4b5187af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8EC93F-96BC-4E96-B8A1-AAD8EA1E2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Formulación</vt:lpstr>
      <vt:lpstr>Hoja1</vt:lpstr>
      <vt:lpstr>Convenciones</vt:lpstr>
      <vt:lpstr>Categorías</vt:lpstr>
      <vt:lpstr>Convenciones!Área_de_impresión</vt:lpstr>
      <vt:lpstr>Formulación!Área_de_impresión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HP</cp:lastModifiedBy>
  <cp:revision/>
  <dcterms:created xsi:type="dcterms:W3CDTF">2008-08-05T17:06:18Z</dcterms:created>
  <dcterms:modified xsi:type="dcterms:W3CDTF">2020-12-18T17:32:32Z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0x010100E53396A498AE23448A9E178A616BB17C</vt:lpwstr>
  </property>
</Properties>
</file>