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23-2027\PLAN ACCIÓN INSTITUCIONAL 2023-2027\PLAN DE ACCIÓN INSTITUCIONAL 2025\SEGUIMIENTO A PLANES INSTITUCIONALES\"/>
    </mc:Choice>
  </mc:AlternateContent>
  <xr:revisionPtr revIDLastSave="0" documentId="13_ncr:1_{948533F0-D3BB-4866-8A17-91EDBF62E36B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1" l="1"/>
  <c r="P27" i="1"/>
  <c r="P26" i="1"/>
  <c r="P25" i="1"/>
  <c r="P24" i="1"/>
  <c r="P17" i="1"/>
  <c r="P16" i="1"/>
  <c r="P19" i="1"/>
  <c r="P18" i="1"/>
  <c r="P21" i="1"/>
  <c r="P20" i="1"/>
</calcChain>
</file>

<file path=xl/sharedStrings.xml><?xml version="1.0" encoding="utf-8"?>
<sst xmlns="http://schemas.openxmlformats.org/spreadsheetml/2006/main" count="118" uniqueCount="93">
  <si>
    <t>Nombre del Proceso:</t>
  </si>
  <si>
    <t>Líder del Proceso:</t>
  </si>
  <si>
    <t>Fecha del Reporte:</t>
  </si>
  <si>
    <t>Periodo de Medición:</t>
  </si>
  <si>
    <t>Desde</t>
  </si>
  <si>
    <t>Hasta</t>
  </si>
  <si>
    <t>dd/mm/aaaa</t>
  </si>
  <si>
    <t>Meta Programada</t>
  </si>
  <si>
    <t>Responsable</t>
  </si>
  <si>
    <t>Meta Alcanzada</t>
  </si>
  <si>
    <t>% de avance del período</t>
  </si>
  <si>
    <t>Medio de Verificación</t>
  </si>
  <si>
    <t>Observaciones</t>
  </si>
  <si>
    <t>Avance cualitativo</t>
  </si>
  <si>
    <t>Nombre del instrumento de planificación sujeto de seguimiento</t>
  </si>
  <si>
    <t>Fórmula del Indicador</t>
  </si>
  <si>
    <t>Frecuencia de medición</t>
  </si>
  <si>
    <t xml:space="preserve">Objetivo/actividades/estrategias </t>
  </si>
  <si>
    <t>Indicador</t>
  </si>
  <si>
    <t>TRIM I</t>
  </si>
  <si>
    <t>TRIM II</t>
  </si>
  <si>
    <t>TRIM III</t>
  </si>
  <si>
    <t>TRIM IV</t>
  </si>
  <si>
    <t xml:space="preserve">SEGUIMIENTO A LA PLANEACIÓN ESTRATEGICA INSTITUCIONAL
</t>
  </si>
  <si>
    <t>Planeación y mejoramiento</t>
  </si>
  <si>
    <t xml:space="preserve">Plan de tratamiento de riesgos </t>
  </si>
  <si>
    <t xml:space="preserve">Plan de seguridad y privacidad de la información </t>
  </si>
  <si>
    <t>Plan estratégico de tecnologías de la información -PETI</t>
  </si>
  <si>
    <t>Plan Anual de Adquisiciones</t>
  </si>
  <si>
    <t>Plan institucional de archivos -PINAR</t>
  </si>
  <si>
    <t>Plan de Seguridad y Salud en el Trabajo</t>
  </si>
  <si>
    <t>Plan estratégico de talento humano</t>
  </si>
  <si>
    <t xml:space="preserve">Plan institucional  de capacitación </t>
  </si>
  <si>
    <t xml:space="preserve">Plan de incentivos institucionales </t>
  </si>
  <si>
    <t>Plan de previsión de recursos humanos</t>
  </si>
  <si>
    <t xml:space="preserve">Plan anual de vacantes </t>
  </si>
  <si>
    <t>Gestión del riesgo</t>
  </si>
  <si>
    <t xml:space="preserve">No riesgos gestionados /No riesgos identificados X 100 </t>
  </si>
  <si>
    <t>Implementación de MSPI</t>
  </si>
  <si>
    <t>No actividades ejecutadas /No actividades programadas X 100 (MSPI)</t>
  </si>
  <si>
    <t>Implementación del PETI</t>
  </si>
  <si>
    <t>No actividades implementadas/No actividades programadas X 100</t>
  </si>
  <si>
    <t>Ejecución del plan anual de adquisiciones</t>
  </si>
  <si>
    <t>(No de acciones ejecutadas / No de acciones planificadas)*100</t>
  </si>
  <si>
    <t>Ejecución del PINAR</t>
  </si>
  <si>
    <t>Porcentaje de Plan de Seguridad y Salud en el Trabajo</t>
  </si>
  <si>
    <t>implementación del plan</t>
  </si>
  <si>
    <t># actividades realizadas/# actividades programdas X 100</t>
  </si>
  <si>
    <t>#capacitaciones realizadas/# capacitaciones programadas X 100</t>
  </si>
  <si>
    <t xml:space="preserve"> incentivos otorgados</t>
  </si>
  <si>
    <t>% incentivos otorgados</t>
  </si>
  <si>
    <t>apropiación de recursos</t>
  </si>
  <si>
    <t>% apropiación de recursos</t>
  </si>
  <si>
    <t>Trimestral</t>
  </si>
  <si>
    <t>META</t>
  </si>
  <si>
    <t xml:space="preserve">Líder de seguridad digital: Jonathan Marin </t>
  </si>
  <si>
    <t>Líder de Gestión Documental: Zoraida Vanegas</t>
  </si>
  <si>
    <t>Charles Gallardo</t>
  </si>
  <si>
    <t xml:space="preserve">Jainer Lora </t>
  </si>
  <si>
    <t>Vicerrector Administrativo y Financiero: Andrés Mezal</t>
  </si>
  <si>
    <t xml:space="preserve">Líder de SGSST: </t>
  </si>
  <si>
    <t>Jefe de control interno</t>
  </si>
  <si>
    <t>Jefe de Talento Humano: Jaime Jimenez</t>
  </si>
  <si>
    <t>CONTROL INTERNO</t>
  </si>
  <si>
    <t>Es el promedio aritmetico de todos los planes de talento humano</t>
  </si>
  <si>
    <t xml:space="preserve">Porcentaje de cumplimiento del Plan de transiciòn </t>
  </si>
  <si>
    <t>Plan de transiciòn</t>
  </si>
  <si>
    <t>Finalizando el primer trimestre del año se han adjudicado 101 contratos de los 261 proyectados en el PAA para el año
Contratos publicados en la pagina institucional y en el Secop II</t>
  </si>
  <si>
    <t>Se gestionaron integralmente los riesgos de seguridad de la información identificados, implementando las acciones necesarias para su tratamiento (mitigación, transferencia, aceptación o evitación), asegurando la protección de los activos</t>
  </si>
  <si>
    <t xml:space="preserve">1. Matriz de riesgos ciberneticos.
2. Implementación y mantenimiento de firewalls.
3.Software antivirus y antimalware actualizado en todos los endpoints.
4.Gestión de parches y vulnerabilidades
5. Segmentación de red.
6. Copias de seguridad </t>
  </si>
  <si>
    <t>Durante la primera fase de actualización del modelo de seguridad, se llevó a cabo un análisis del estado actual de la gestión de la seguridad y privacidad de la información. Esto incluyó la revisión exhaustiva de la documentación existente y la aplicación de una herramienta de autodiagnóstico para fundamentar la posterior elaboración del plan de trabajo.</t>
  </si>
  <si>
    <t>1. Herramienta de autodignostico de MinTIC
2.Cronogrma de actividades para la implementación del modelo.</t>
  </si>
  <si>
    <t xml:space="preserve">Se inicio con la implementaciòn del programa especifico de capacitacion en gestion documental </t>
  </si>
  <si>
    <t xml:space="preserve">Cronograma de capacitacion
Registros de las capacitaciones </t>
  </si>
  <si>
    <t>se hicieorn capacitaciones según cronograma del PIC 2025</t>
  </si>
  <si>
    <t>Celebracion de cumpleaños mensuales, uso gimnasio, estilos de vida saludable, prestamos a entidades financieras</t>
  </si>
  <si>
    <t>se garantizaron los recursos del primer trimestre para la planta de personal</t>
  </si>
  <si>
    <t>Se nombraron 2 funcionarios en planta para el primer trimestre según lo programado</t>
  </si>
  <si>
    <t>provisión de cargos para planta de personal</t>
  </si>
  <si>
    <t>% provisión de cargos para planta</t>
  </si>
  <si>
    <t>https://drive.google.com/drive/u/0/folders/1Lury4Pv4AhFElTBtxVwnYbDZNNdTCFLh</t>
  </si>
  <si>
    <t>"_ Registro ante el Fondo de Riesgos Laborales y ante la ARL POSITIVA el Reporte de la Autoevaluación de Estándares Mínimos del SG-SST, correspondiente al año 2024 en la aplicación disponible.
_Documentación de la asignación de los recursos financieros, humanos, técnicos y de otra índole requeridos para la implementación, mantenimiento y continuidad del Sistema de Gestión de Seguridad y Salud en el Trabajo.
_Inició con la actualización de los requisitos legales aplicables a la organización.
_Revisión y actualización de la Matriz de identificación de peligros, evaluación y valoración de los riesgos.
_Identificación y formulación de las necesidades de capacitación, Inducción y entrenamiento en SGSST 
_Realización de seguimiento a la ejecución de las reuniones trimestrales programadas del CCL y mensuales programadas del COPASST.
_Actualización del plan de acción PGIRS.
_Actualización del programa de inspección.
_Actualización del programa de estilo de vida saludable.
_Realización de pausas activas, con el fin de fomentar ambientes de trabajo sanos y saludables.
_ Registro certificado microbiológico de agua potable apto para consumo humano"</t>
  </si>
  <si>
    <t>https://drive.google.com/drive/u/0/folders/12ENUYYcLqDvs2aoPvIe2yhsWE_R0LgxB</t>
  </si>
  <si>
    <t>https://drive.google.com/drive/u/0/folders/1gjady0HR_yFExdmNS8MOVDFoCQb4mSB1</t>
  </si>
  <si>
    <t>https://drive.google.com/drive/u/0/folders/1X05Vxlf_T4jAp0vJgl9cI5wJmtWZrZIl</t>
  </si>
  <si>
    <t>https://drive.google.com/drive/u/0/folders/1QGsFOAuIM4_sNKEGoVfPE_V--vsb6hts</t>
  </si>
  <si>
    <t>https://drive.google.com/drive/u/0/folders/1dFVAKEDfw8mh8mZPuGmhCoYzmpFOGui2</t>
  </si>
  <si>
    <t>https://drive.google.com/drive/u/0/folders/1l-IpXd-hp7gAaWT09v-mxGVe_qXMJmbz</t>
  </si>
  <si>
    <t>https://drive.google.com/drive/u/0/folders/1Mv7ETHCX-ix2N9ZTxRF3tNSsI5ZqVtyA</t>
  </si>
  <si>
    <t>https://drive.google.com/drive/u/0/folders/1bCfKF4LNuLlF7kNrdJ96Uf0WkNg-oAxV</t>
  </si>
  <si>
    <t>Se desarrollaron 3 actividdes las cuales son: capacitacion a profesores y estudiantes sobre las plataformas académicas, mantenimiento preventivo y correctivos de equipos y adquisición de software relacionado con el programa de dibujo arquitectonico y software academico</t>
  </si>
  <si>
    <t>1. Contrato software dibujo arquitectonico
2. Contrato software programa academico
3. Listas asistencia de capacitaciones
4. Hojas de vida de equipos realizados los mantenimientos</t>
  </si>
  <si>
    <t>https://drive.google.com/drive/folders/19NUGfNLgF_TVGyY3dwemXNbxpshJpxlc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</si>
</sst>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sz val="11"/>
      <color indexed="8"/>
      <name val="Arial"/>
      <family val="2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sz val="11"/>
      <name val="Tahoma"/>
      <family val="2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sz val="12"/>
      <color theme="1"/>
      <name val="Century Gothic"/>
      <family val="2"/>
    </font>
    <font>
      <sz val="11"/>
      <color rgb="FF000000"/>
      <name val="Tahoma"/>
      <family val="2"/>
    </font>
    <font>
      <b/>
      <sz val="12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15" fontId="3" fillId="0" borderId="1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5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5" fontId="3" fillId="0" borderId="0" xfId="0" applyNumberFormat="1" applyFont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9" fontId="3" fillId="0" borderId="9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7" borderId="19" xfId="0" applyFont="1" applyFill="1" applyBorder="1" applyAlignment="1">
      <alignment horizontal="justify" vertical="center"/>
    </xf>
    <xf numFmtId="0" fontId="7" fillId="6" borderId="19" xfId="0" applyFont="1" applyFill="1" applyBorder="1" applyAlignment="1">
      <alignment horizontal="left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justify" vertical="center" wrapText="1"/>
    </xf>
    <xf numFmtId="9" fontId="3" fillId="0" borderId="22" xfId="1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164" fontId="3" fillId="0" borderId="22" xfId="1" applyNumberFormat="1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justify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10" fontId="3" fillId="0" borderId="9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9" fontId="3" fillId="0" borderId="13" xfId="0" applyNumberFormat="1" applyFont="1" applyBorder="1" applyAlignment="1">
      <alignment horizontal="center" vertical="center" wrapText="1"/>
    </xf>
    <xf numFmtId="10" fontId="3" fillId="0" borderId="13" xfId="1" applyNumberFormat="1" applyFont="1" applyFill="1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9" xfId="2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  <xf numFmtId="0" fontId="0" fillId="0" borderId="37" xfId="0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13" xfId="0" applyFont="1" applyBorder="1" applyAlignment="1">
      <alignment horizontal="justify" vertical="center" wrapText="1"/>
    </xf>
    <xf numFmtId="164" fontId="3" fillId="0" borderId="35" xfId="0" applyNumberFormat="1" applyFont="1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164" fontId="3" fillId="0" borderId="16" xfId="1" applyNumberFormat="1" applyFont="1" applyFill="1" applyBorder="1" applyAlignment="1">
      <alignment horizontal="center" vertical="center"/>
    </xf>
    <xf numFmtId="0" fontId="2" fillId="0" borderId="36" xfId="2" applyFill="1" applyBorder="1" applyAlignment="1">
      <alignment horizontal="center" vertical="center" wrapText="1"/>
    </xf>
    <xf numFmtId="0" fontId="2" fillId="2" borderId="10" xfId="2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9" fontId="3" fillId="0" borderId="25" xfId="1" applyFont="1" applyFill="1" applyBorder="1" applyAlignment="1">
      <alignment horizontal="center" vertical="center" wrapText="1"/>
    </xf>
    <xf numFmtId="9" fontId="3" fillId="0" borderId="14" xfId="1" applyFont="1" applyFill="1" applyBorder="1" applyAlignment="1">
      <alignment horizontal="center" vertical="center" wrapText="1"/>
    </xf>
    <xf numFmtId="9" fontId="3" fillId="0" borderId="39" xfId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164" fontId="3" fillId="0" borderId="9" xfId="1" applyNumberFormat="1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15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5" fontId="3" fillId="0" borderId="10" xfId="0" applyNumberFormat="1" applyFont="1" applyBorder="1" applyAlignment="1">
      <alignment horizontal="center" vertical="center"/>
    </xf>
    <xf numFmtId="0" fontId="5" fillId="3" borderId="10" xfId="0" applyFont="1" applyFill="1" applyBorder="1" applyAlignment="1">
      <alignment horizontal="justify" vertical="center"/>
    </xf>
    <xf numFmtId="0" fontId="5" fillId="3" borderId="12" xfId="0" applyFont="1" applyFill="1" applyBorder="1" applyAlignment="1">
      <alignment horizontal="justify" vertic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00FF"/>
      <color rgb="FFFF33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482958</xdr:colOff>
      <xdr:row>0</xdr:row>
      <xdr:rowOff>174402</xdr:rowOff>
    </xdr:from>
    <xdr:to>
      <xdr:col>1</xdr:col>
      <xdr:colOff>1770846</xdr:colOff>
      <xdr:row>4</xdr:row>
      <xdr:rowOff>26831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8DA82A-C645-4ACE-980F-53B35E5897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58" y="174402"/>
          <a:ext cx="3447782" cy="1180563"/>
        </a:xfrm>
        <a:prstGeom prst="rect">
          <a:avLst/>
        </a:prstGeom>
      </xdr:spPr>
    </xdr:pic>
    <xdr:clientData/>
  </xdr:twoCellAnchor>
  <xdr:oneCellAnchor>
    <xdr:from>
      <xdr:col>16</xdr:col>
      <xdr:colOff>2441618</xdr:colOff>
      <xdr:row>1</xdr:row>
      <xdr:rowOff>0</xdr:rowOff>
    </xdr:from>
    <xdr:ext cx="2401373" cy="1100071"/>
    <xdr:pic>
      <xdr:nvPicPr>
        <xdr:cNvPr id="4" name="image4.png" title="Imagen">
          <a:extLst>
            <a:ext uri="{FF2B5EF4-FFF2-40B4-BE49-F238E27FC236}">
              <a16:creationId xmlns:a16="http://schemas.microsoft.com/office/drawing/2014/main" id="{C53F4D9B-9F11-4179-9157-6996402E8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546372" y="201232"/>
          <a:ext cx="2401373" cy="110007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9NUGfNLgF_TVGyY3dwemXNbxpshJpxlc" TargetMode="External"/><Relationship Id="rId2" Type="http://schemas.openxmlformats.org/officeDocument/2006/relationships/hyperlink" Target="https://drive.google.com/drive/u/0/folders/1X05Vxlf_T4jAp0vJgl9cI5wJmtWZrZIl" TargetMode="External"/><Relationship Id="rId1" Type="http://schemas.openxmlformats.org/officeDocument/2006/relationships/hyperlink" Target="https://drive.google.com/drive/u/0/folders/1Lury4Pv4AhFElTBtxVwnYbDZNNdTCFLh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zoomScale="71" zoomScaleNormal="71" workbookViewId="0">
      <selection activeCell="Q9" sqref="Q9"/>
    </sheetView>
  </sheetViews>
  <sheetFormatPr baseColWidth="10" defaultRowHeight="15" x14ac:dyDescent="0.25"/>
  <cols>
    <col min="1" max="3" width="32.42578125" customWidth="1"/>
    <col min="4" max="4" width="16.7109375" customWidth="1"/>
    <col min="7" max="7" width="8.5703125" customWidth="1"/>
    <col min="8" max="8" width="12.28515625" customWidth="1"/>
    <col min="9" max="10" width="8.7109375" customWidth="1"/>
    <col min="11" max="11" width="15.85546875" style="9" customWidth="1"/>
    <col min="12" max="12" width="14.7109375" customWidth="1"/>
    <col min="13" max="13" width="9" customWidth="1"/>
    <col min="14" max="14" width="11" customWidth="1"/>
    <col min="15" max="15" width="12" customWidth="1"/>
    <col min="16" max="16" width="18.7109375" customWidth="1"/>
    <col min="17" max="17" width="36.7109375" customWidth="1"/>
    <col min="18" max="19" width="18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2"/>
      <c r="L1" s="1"/>
      <c r="M1" s="1"/>
      <c r="N1" s="1"/>
      <c r="O1" s="1"/>
      <c r="P1" s="1"/>
      <c r="Q1" s="1"/>
      <c r="R1" s="1"/>
      <c r="S1" s="1"/>
    </row>
    <row r="2" spans="1:19" ht="29.25" customHeight="1" x14ac:dyDescent="0.25">
      <c r="A2" s="102"/>
      <c r="B2" s="103"/>
      <c r="C2" s="104"/>
      <c r="D2" s="111" t="s">
        <v>23</v>
      </c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3"/>
      <c r="R2" s="69"/>
      <c r="S2" s="70"/>
    </row>
    <row r="3" spans="1:19" ht="29.25" customHeight="1" x14ac:dyDescent="0.25">
      <c r="A3" s="105"/>
      <c r="B3" s="106"/>
      <c r="C3" s="107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5"/>
      <c r="R3" s="71"/>
      <c r="S3" s="72"/>
    </row>
    <row r="4" spans="1:19" ht="29.25" customHeight="1" thickBot="1" x14ac:dyDescent="0.3">
      <c r="A4" s="108"/>
      <c r="B4" s="109"/>
      <c r="C4" s="110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7"/>
      <c r="R4" s="73"/>
      <c r="S4" s="74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2"/>
      <c r="L5" s="1"/>
      <c r="M5" s="1"/>
      <c r="N5" s="1"/>
      <c r="O5" s="1"/>
      <c r="P5" s="1"/>
      <c r="Q5" s="1"/>
      <c r="R5" s="1"/>
      <c r="S5" s="1"/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13"/>
      <c r="L6" s="2"/>
      <c r="M6" s="2"/>
      <c r="N6" s="2"/>
      <c r="O6" s="2"/>
      <c r="P6" s="2"/>
      <c r="Q6" s="2"/>
      <c r="R6" s="2"/>
      <c r="S6" s="2"/>
    </row>
    <row r="7" spans="1:19" x14ac:dyDescent="0.25">
      <c r="A7" s="122" t="s">
        <v>0</v>
      </c>
      <c r="B7" s="123"/>
      <c r="C7" s="118" t="s">
        <v>24</v>
      </c>
      <c r="D7" s="119"/>
      <c r="E7" s="119"/>
      <c r="F7" s="119"/>
      <c r="G7" s="120"/>
      <c r="H7" s="2"/>
      <c r="I7" s="2"/>
      <c r="J7" s="2"/>
      <c r="K7" s="14"/>
      <c r="L7" s="3"/>
      <c r="M7" s="3"/>
      <c r="N7" s="3"/>
      <c r="O7" s="3"/>
      <c r="P7" s="3"/>
      <c r="Q7" s="3"/>
      <c r="R7" s="3"/>
      <c r="S7" s="3"/>
    </row>
    <row r="8" spans="1:19" x14ac:dyDescent="0.25">
      <c r="A8" s="122" t="s">
        <v>1</v>
      </c>
      <c r="B8" s="123"/>
      <c r="C8" s="118" t="s">
        <v>57</v>
      </c>
      <c r="D8" s="119"/>
      <c r="E8" s="119"/>
      <c r="F8" s="119"/>
      <c r="G8" s="120"/>
      <c r="H8" s="2"/>
      <c r="I8" s="2"/>
      <c r="J8" s="2"/>
      <c r="K8" s="14"/>
      <c r="L8" s="3"/>
      <c r="M8" s="3"/>
      <c r="N8" s="3"/>
      <c r="O8" s="3"/>
      <c r="P8" s="3"/>
      <c r="Q8" s="3"/>
      <c r="R8" s="3"/>
      <c r="S8" s="3"/>
    </row>
    <row r="9" spans="1:19" x14ac:dyDescent="0.25">
      <c r="A9" s="122" t="s">
        <v>2</v>
      </c>
      <c r="B9" s="123"/>
      <c r="C9" s="121"/>
      <c r="D9" s="119"/>
      <c r="E9" s="119"/>
      <c r="F9" s="119"/>
      <c r="G9" s="120"/>
      <c r="H9" s="2"/>
      <c r="I9" s="2"/>
      <c r="J9" s="2"/>
      <c r="K9" s="14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98" t="s">
        <v>3</v>
      </c>
      <c r="B10" s="99"/>
      <c r="C10" s="83" t="s">
        <v>4</v>
      </c>
      <c r="D10" s="4">
        <v>45658</v>
      </c>
      <c r="E10" s="83" t="s">
        <v>5</v>
      </c>
      <c r="F10" s="96">
        <v>45747</v>
      </c>
      <c r="G10" s="97"/>
      <c r="H10" s="10"/>
      <c r="I10" s="10"/>
      <c r="J10" s="10"/>
      <c r="K10" s="14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100"/>
      <c r="B11" s="101"/>
      <c r="C11" s="84"/>
      <c r="D11" s="5" t="s">
        <v>6</v>
      </c>
      <c r="E11" s="84"/>
      <c r="F11" s="97" t="s">
        <v>6</v>
      </c>
      <c r="G11" s="97"/>
      <c r="H11" s="2"/>
      <c r="I11" s="2"/>
      <c r="J11" s="2"/>
      <c r="K11" s="14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/>
      <c r="B12" s="3"/>
      <c r="C12" s="2"/>
      <c r="D12" s="3"/>
      <c r="E12" s="2"/>
      <c r="F12" s="2"/>
      <c r="G12" s="3"/>
      <c r="H12" s="3"/>
      <c r="I12" s="3"/>
      <c r="J12" s="3"/>
      <c r="K12" s="14"/>
      <c r="L12" s="3"/>
      <c r="M12" s="3"/>
      <c r="N12" s="3"/>
      <c r="O12" s="3"/>
      <c r="P12" s="3"/>
      <c r="R12" s="3"/>
      <c r="S12" s="3"/>
    </row>
    <row r="13" spans="1:19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14"/>
      <c r="L13" s="3"/>
      <c r="M13" s="3"/>
      <c r="N13" s="3"/>
      <c r="O13" s="3"/>
      <c r="P13" s="3"/>
      <c r="Q13" s="3"/>
      <c r="S13" s="3"/>
    </row>
    <row r="14" spans="1:19" s="9" customFormat="1" ht="41.25" customHeight="1" x14ac:dyDescent="0.25">
      <c r="A14" s="75" t="s">
        <v>14</v>
      </c>
      <c r="B14" s="77" t="s">
        <v>17</v>
      </c>
      <c r="C14" s="77" t="s">
        <v>18</v>
      </c>
      <c r="D14" s="77" t="s">
        <v>15</v>
      </c>
      <c r="E14" s="77" t="s">
        <v>16</v>
      </c>
      <c r="F14" s="85" t="s">
        <v>7</v>
      </c>
      <c r="G14" s="86"/>
      <c r="H14" s="86"/>
      <c r="I14" s="86"/>
      <c r="J14" s="87"/>
      <c r="K14" s="15" t="s">
        <v>8</v>
      </c>
      <c r="L14" s="88" t="s">
        <v>9</v>
      </c>
      <c r="M14" s="89"/>
      <c r="N14" s="89"/>
      <c r="O14" s="90"/>
      <c r="P14" s="94" t="s">
        <v>10</v>
      </c>
      <c r="Q14" s="94" t="s">
        <v>13</v>
      </c>
      <c r="R14" s="94" t="s">
        <v>11</v>
      </c>
      <c r="S14" s="91" t="s">
        <v>12</v>
      </c>
    </row>
    <row r="15" spans="1:19" s="9" customFormat="1" ht="41.25" customHeight="1" x14ac:dyDescent="0.25">
      <c r="A15" s="76"/>
      <c r="B15" s="78"/>
      <c r="C15" s="78"/>
      <c r="D15" s="78"/>
      <c r="E15" s="78"/>
      <c r="F15" s="11" t="s">
        <v>54</v>
      </c>
      <c r="G15" s="11" t="s">
        <v>19</v>
      </c>
      <c r="H15" s="11" t="s">
        <v>20</v>
      </c>
      <c r="I15" s="11" t="s">
        <v>21</v>
      </c>
      <c r="J15" s="11" t="s">
        <v>22</v>
      </c>
      <c r="K15" s="16"/>
      <c r="L15" s="8" t="s">
        <v>19</v>
      </c>
      <c r="M15" s="8" t="s">
        <v>20</v>
      </c>
      <c r="N15" s="8" t="s">
        <v>21</v>
      </c>
      <c r="O15" s="8" t="s">
        <v>22</v>
      </c>
      <c r="P15" s="95"/>
      <c r="Q15" s="95"/>
      <c r="R15" s="95"/>
      <c r="S15" s="92"/>
    </row>
    <row r="16" spans="1:19" ht="270.75" x14ac:dyDescent="0.25">
      <c r="A16" s="33" t="s">
        <v>25</v>
      </c>
      <c r="B16" s="17"/>
      <c r="C16" s="5" t="s">
        <v>36</v>
      </c>
      <c r="D16" s="17" t="s">
        <v>37</v>
      </c>
      <c r="E16" s="5" t="s">
        <v>53</v>
      </c>
      <c r="F16" s="18">
        <v>0.8</v>
      </c>
      <c r="G16" s="18">
        <v>0.2</v>
      </c>
      <c r="H16" s="19"/>
      <c r="I16" s="19"/>
      <c r="J16" s="19"/>
      <c r="K16" s="20" t="s">
        <v>55</v>
      </c>
      <c r="L16" s="18">
        <v>0.2</v>
      </c>
      <c r="M16" s="19"/>
      <c r="N16" s="19"/>
      <c r="O16" s="19"/>
      <c r="P16" s="24">
        <f t="shared" ref="P16:P21" si="0">L16/G16</f>
        <v>1</v>
      </c>
      <c r="Q16" s="21" t="s">
        <v>68</v>
      </c>
      <c r="R16" s="58" t="s">
        <v>82</v>
      </c>
      <c r="S16" s="57" t="s">
        <v>69</v>
      </c>
    </row>
    <row r="17" spans="1:19" ht="156.75" x14ac:dyDescent="0.25">
      <c r="A17" s="33" t="s">
        <v>26</v>
      </c>
      <c r="B17" s="17"/>
      <c r="C17" s="21" t="s">
        <v>38</v>
      </c>
      <c r="D17" s="17" t="s">
        <v>39</v>
      </c>
      <c r="E17" s="5" t="s">
        <v>53</v>
      </c>
      <c r="F17" s="18">
        <v>0.8</v>
      </c>
      <c r="G17" s="18">
        <v>0.2</v>
      </c>
      <c r="H17" s="19"/>
      <c r="I17" s="19"/>
      <c r="J17" s="19"/>
      <c r="K17" s="20" t="s">
        <v>55</v>
      </c>
      <c r="L17" s="18">
        <v>0.2</v>
      </c>
      <c r="M17" s="19"/>
      <c r="N17" s="19"/>
      <c r="O17" s="19"/>
      <c r="P17" s="24">
        <f t="shared" si="0"/>
        <v>1</v>
      </c>
      <c r="Q17" s="21" t="s">
        <v>70</v>
      </c>
      <c r="R17" s="58" t="s">
        <v>83</v>
      </c>
      <c r="S17" s="59" t="s">
        <v>71</v>
      </c>
    </row>
    <row r="18" spans="1:19" ht="234.75" customHeight="1" thickBot="1" x14ac:dyDescent="0.3">
      <c r="A18" s="44" t="s">
        <v>27</v>
      </c>
      <c r="B18" s="17"/>
      <c r="C18" s="5" t="s">
        <v>40</v>
      </c>
      <c r="D18" s="17" t="s">
        <v>41</v>
      </c>
      <c r="E18" s="5" t="s">
        <v>53</v>
      </c>
      <c r="F18" s="18">
        <v>0.8</v>
      </c>
      <c r="G18" s="18">
        <v>0.2</v>
      </c>
      <c r="H18" s="19"/>
      <c r="I18" s="19"/>
      <c r="J18" s="19"/>
      <c r="K18" s="20" t="s">
        <v>58</v>
      </c>
      <c r="L18" s="18">
        <v>0.2</v>
      </c>
      <c r="M18" s="19"/>
      <c r="N18" s="19"/>
      <c r="O18" s="19"/>
      <c r="P18" s="24">
        <f t="shared" si="0"/>
        <v>1</v>
      </c>
      <c r="Q18" s="39" t="s">
        <v>90</v>
      </c>
      <c r="R18" s="68" t="s">
        <v>92</v>
      </c>
      <c r="S18" s="50" t="s">
        <v>91</v>
      </c>
    </row>
    <row r="19" spans="1:19" ht="100.5" thickBot="1" x14ac:dyDescent="0.3">
      <c r="A19" s="34" t="s">
        <v>28</v>
      </c>
      <c r="B19" s="32"/>
      <c r="C19" s="21" t="s">
        <v>42</v>
      </c>
      <c r="D19" s="21" t="s">
        <v>43</v>
      </c>
      <c r="E19" s="5" t="s">
        <v>53</v>
      </c>
      <c r="F19" s="18">
        <v>0.9</v>
      </c>
      <c r="G19" s="48">
        <v>0.22500000000000001</v>
      </c>
      <c r="H19" s="23"/>
      <c r="I19" s="23"/>
      <c r="J19" s="23"/>
      <c r="K19" s="20" t="s">
        <v>59</v>
      </c>
      <c r="L19" s="63">
        <v>0.38700000000000001</v>
      </c>
      <c r="M19" s="56"/>
      <c r="N19" s="56"/>
      <c r="O19" s="60"/>
      <c r="P19" s="24">
        <f t="shared" si="0"/>
        <v>1.72</v>
      </c>
      <c r="Q19" s="61" t="s">
        <v>67</v>
      </c>
      <c r="R19" s="67" t="s">
        <v>84</v>
      </c>
      <c r="S19" s="51"/>
    </row>
    <row r="20" spans="1:19" ht="71.25" x14ac:dyDescent="0.25">
      <c r="A20" s="38" t="s">
        <v>29</v>
      </c>
      <c r="B20" s="5"/>
      <c r="C20" s="21" t="s">
        <v>44</v>
      </c>
      <c r="D20" s="21" t="s">
        <v>43</v>
      </c>
      <c r="E20" s="5" t="s">
        <v>53</v>
      </c>
      <c r="F20" s="18">
        <v>0.8</v>
      </c>
      <c r="G20" s="18">
        <v>0.2</v>
      </c>
      <c r="H20" s="19"/>
      <c r="I20" s="19"/>
      <c r="J20" s="19"/>
      <c r="K20" s="20" t="s">
        <v>56</v>
      </c>
      <c r="L20" s="52">
        <v>0.05</v>
      </c>
      <c r="M20" s="53"/>
      <c r="N20" s="54"/>
      <c r="O20" s="53"/>
      <c r="P20" s="24">
        <f t="shared" si="0"/>
        <v>0.25</v>
      </c>
      <c r="Q20" s="46" t="s">
        <v>72</v>
      </c>
      <c r="R20" s="49" t="s">
        <v>85</v>
      </c>
      <c r="S20" s="62" t="s">
        <v>73</v>
      </c>
    </row>
    <row r="21" spans="1:19" ht="386.25" customHeight="1" x14ac:dyDescent="0.25">
      <c r="A21" s="35" t="s">
        <v>30</v>
      </c>
      <c r="B21" s="5"/>
      <c r="C21" s="17" t="s">
        <v>45</v>
      </c>
      <c r="D21" s="21" t="s">
        <v>43</v>
      </c>
      <c r="E21" s="5" t="s">
        <v>53</v>
      </c>
      <c r="F21" s="18">
        <v>0.95</v>
      </c>
      <c r="G21" s="29">
        <v>0.23749999999999999</v>
      </c>
      <c r="H21" s="29"/>
      <c r="I21" s="29"/>
      <c r="J21" s="29"/>
      <c r="K21" s="47" t="s">
        <v>60</v>
      </c>
      <c r="L21" s="23">
        <v>0.22</v>
      </c>
      <c r="M21" s="55"/>
      <c r="N21" s="55"/>
      <c r="O21" s="55"/>
      <c r="P21" s="24">
        <f t="shared" si="0"/>
        <v>0.9263157894736842</v>
      </c>
      <c r="Q21" s="21" t="s">
        <v>81</v>
      </c>
      <c r="R21" s="58" t="s">
        <v>80</v>
      </c>
      <c r="S21" s="21"/>
    </row>
    <row r="22" spans="1:19" ht="71.25" x14ac:dyDescent="0.25">
      <c r="A22" s="22" t="s">
        <v>66</v>
      </c>
      <c r="B22" s="5"/>
      <c r="C22" s="21" t="s">
        <v>65</v>
      </c>
      <c r="D22" s="21" t="s">
        <v>43</v>
      </c>
      <c r="E22" s="5" t="s">
        <v>53</v>
      </c>
      <c r="F22" s="18"/>
      <c r="G22" s="23"/>
      <c r="H22" s="25"/>
      <c r="I22" s="25"/>
      <c r="J22" s="25"/>
      <c r="K22" s="47" t="s">
        <v>61</v>
      </c>
      <c r="L22" s="93" t="s">
        <v>63</v>
      </c>
      <c r="M22" s="93"/>
      <c r="N22" s="93"/>
      <c r="O22" s="93"/>
      <c r="P22" s="93"/>
      <c r="Q22" s="93"/>
      <c r="R22" s="93"/>
      <c r="S22" s="93"/>
    </row>
    <row r="23" spans="1:19" ht="72" thickBot="1" x14ac:dyDescent="0.3">
      <c r="A23" s="22" t="s">
        <v>31</v>
      </c>
      <c r="B23" s="5"/>
      <c r="C23" s="21" t="s">
        <v>46</v>
      </c>
      <c r="D23" s="21" t="s">
        <v>47</v>
      </c>
      <c r="E23" s="5" t="s">
        <v>53</v>
      </c>
      <c r="F23" s="18"/>
      <c r="G23" s="29"/>
      <c r="H23" s="25"/>
      <c r="I23" s="25"/>
      <c r="J23" s="25"/>
      <c r="K23" s="47" t="s">
        <v>62</v>
      </c>
      <c r="L23" s="79" t="s">
        <v>64</v>
      </c>
      <c r="M23" s="80"/>
      <c r="N23" s="80"/>
      <c r="O23" s="81"/>
      <c r="P23" s="24">
        <f>AVERAGE(P21,P24:P27)</f>
        <v>0.88926315789473676</v>
      </c>
      <c r="Q23" s="82"/>
      <c r="R23" s="82"/>
      <c r="S23" s="82"/>
    </row>
    <row r="24" spans="1:19" ht="72" thickBot="1" x14ac:dyDescent="0.3">
      <c r="A24" s="36" t="s">
        <v>32</v>
      </c>
      <c r="B24" s="5"/>
      <c r="C24" s="21" t="s">
        <v>46</v>
      </c>
      <c r="D24" s="21" t="s">
        <v>48</v>
      </c>
      <c r="E24" s="5" t="s">
        <v>53</v>
      </c>
      <c r="F24" s="18">
        <v>0.9</v>
      </c>
      <c r="G24" s="48">
        <v>0.22500000000000001</v>
      </c>
      <c r="H24" s="25"/>
      <c r="I24" s="25"/>
      <c r="J24" s="25"/>
      <c r="K24" s="47" t="s">
        <v>62</v>
      </c>
      <c r="L24" s="48">
        <v>0.11700000000000001</v>
      </c>
      <c r="M24" s="55"/>
      <c r="N24" s="55"/>
      <c r="O24" s="64"/>
      <c r="P24" s="24">
        <f>L24/G24</f>
        <v>0.52</v>
      </c>
      <c r="Q24" s="40" t="s">
        <v>74</v>
      </c>
      <c r="R24" s="21" t="s">
        <v>86</v>
      </c>
      <c r="S24" s="26"/>
    </row>
    <row r="25" spans="1:19" ht="71.25" x14ac:dyDescent="0.25">
      <c r="A25" s="36" t="s">
        <v>33</v>
      </c>
      <c r="B25" s="5"/>
      <c r="C25" s="21" t="s">
        <v>49</v>
      </c>
      <c r="D25" s="21" t="s">
        <v>50</v>
      </c>
      <c r="E25" s="5" t="s">
        <v>53</v>
      </c>
      <c r="F25" s="18">
        <v>0.9</v>
      </c>
      <c r="G25" s="48">
        <v>0.22500000000000001</v>
      </c>
      <c r="H25" s="25"/>
      <c r="I25" s="25"/>
      <c r="J25" s="25"/>
      <c r="K25" s="20" t="s">
        <v>62</v>
      </c>
      <c r="L25" s="65">
        <v>0.22500000000000001</v>
      </c>
      <c r="M25" s="66"/>
      <c r="N25" s="66"/>
      <c r="O25" s="19"/>
      <c r="P25" s="24">
        <f>L25/G25</f>
        <v>1</v>
      </c>
      <c r="Q25" s="40" t="s">
        <v>75</v>
      </c>
      <c r="R25" s="21" t="s">
        <v>87</v>
      </c>
      <c r="S25" s="20"/>
    </row>
    <row r="26" spans="1:19" ht="169.5" customHeight="1" x14ac:dyDescent="0.25">
      <c r="A26" s="36" t="s">
        <v>34</v>
      </c>
      <c r="B26" s="5"/>
      <c r="C26" s="21" t="s">
        <v>51</v>
      </c>
      <c r="D26" s="21" t="s">
        <v>52</v>
      </c>
      <c r="E26" s="5" t="s">
        <v>53</v>
      </c>
      <c r="F26" s="18">
        <v>0.9</v>
      </c>
      <c r="G26" s="48">
        <v>0.22500000000000001</v>
      </c>
      <c r="H26" s="25"/>
      <c r="I26" s="25"/>
      <c r="J26" s="25"/>
      <c r="K26" s="20" t="s">
        <v>62</v>
      </c>
      <c r="L26" s="48">
        <v>0.22500000000000001</v>
      </c>
      <c r="M26" s="19"/>
      <c r="N26" s="19"/>
      <c r="O26" s="19"/>
      <c r="P26" s="24">
        <f>L26/G26</f>
        <v>1</v>
      </c>
      <c r="Q26" s="40" t="s">
        <v>76</v>
      </c>
      <c r="R26" s="21" t="s">
        <v>88</v>
      </c>
      <c r="S26" s="20"/>
    </row>
    <row r="27" spans="1:19" ht="118.5" customHeight="1" thickBot="1" x14ac:dyDescent="0.3">
      <c r="A27" s="37" t="s">
        <v>35</v>
      </c>
      <c r="B27" s="27"/>
      <c r="C27" s="28" t="s">
        <v>78</v>
      </c>
      <c r="D27" s="28" t="s">
        <v>79</v>
      </c>
      <c r="E27" s="27" t="s">
        <v>53</v>
      </c>
      <c r="F27" s="41">
        <v>0.9</v>
      </c>
      <c r="G27" s="48">
        <v>0.22500000000000001</v>
      </c>
      <c r="H27" s="43"/>
      <c r="I27" s="43"/>
      <c r="J27" s="43"/>
      <c r="K27" s="45" t="s">
        <v>62</v>
      </c>
      <c r="L27" s="48">
        <v>0.22500000000000001</v>
      </c>
      <c r="M27" s="19"/>
      <c r="N27" s="19"/>
      <c r="O27" s="19"/>
      <c r="P27" s="24">
        <f>L27/G27</f>
        <v>1</v>
      </c>
      <c r="Q27" s="40" t="s">
        <v>77</v>
      </c>
      <c r="R27" s="21" t="s">
        <v>89</v>
      </c>
      <c r="S27" s="20"/>
    </row>
    <row r="28" spans="1:19" ht="17.25" x14ac:dyDescent="0.25">
      <c r="A28" s="3"/>
      <c r="B28" s="3"/>
      <c r="C28" s="3"/>
      <c r="D28" s="2"/>
      <c r="E28" s="2"/>
      <c r="F28" s="2"/>
      <c r="G28" s="6"/>
      <c r="H28" s="6"/>
      <c r="I28" s="6"/>
      <c r="J28" s="6"/>
      <c r="K28" s="13"/>
      <c r="L28" s="6"/>
      <c r="M28" s="6"/>
      <c r="N28" s="6"/>
      <c r="O28" s="6"/>
      <c r="P28" s="6"/>
      <c r="Q28" s="42"/>
      <c r="R28" s="2"/>
      <c r="S28" s="2"/>
    </row>
    <row r="29" spans="1:19" x14ac:dyDescent="0.25">
      <c r="A29" s="7"/>
      <c r="B29" s="7"/>
      <c r="C29" s="7"/>
      <c r="D29" s="1"/>
      <c r="E29" s="1"/>
      <c r="F29" s="1"/>
      <c r="G29" s="1"/>
      <c r="H29" s="1"/>
      <c r="I29" s="1"/>
      <c r="J29" s="1"/>
      <c r="K29" s="12"/>
      <c r="L29" s="1"/>
      <c r="M29" s="1"/>
      <c r="N29" s="1"/>
      <c r="O29" s="31"/>
      <c r="P29" s="30"/>
      <c r="Q29" s="1"/>
      <c r="R29" s="1"/>
      <c r="S29" s="1"/>
    </row>
    <row r="30" spans="1:19" x14ac:dyDescent="0.25">
      <c r="A30" s="7"/>
      <c r="B30" s="7"/>
      <c r="C30" s="7"/>
      <c r="D30" s="1"/>
      <c r="E30" s="1"/>
      <c r="F30" s="1"/>
      <c r="G30" s="1"/>
      <c r="H30" s="1"/>
      <c r="I30" s="1"/>
      <c r="J30" s="1"/>
      <c r="K30" s="12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7"/>
      <c r="B31" s="7"/>
      <c r="C31" s="7"/>
      <c r="D31" s="1"/>
      <c r="E31" s="1"/>
      <c r="F31" s="1"/>
      <c r="G31" s="1"/>
      <c r="H31" s="1"/>
      <c r="I31" s="1"/>
      <c r="J31" s="1"/>
      <c r="K31" s="12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7"/>
      <c r="B32" s="7"/>
      <c r="C32" s="7"/>
      <c r="D32" s="1"/>
      <c r="E32" s="1"/>
      <c r="F32" s="1"/>
      <c r="G32" s="1"/>
      <c r="H32" s="1"/>
      <c r="I32" s="1"/>
      <c r="J32" s="1"/>
      <c r="K32" s="12"/>
      <c r="L32" s="1"/>
      <c r="M32" s="1"/>
      <c r="N32" s="1"/>
      <c r="O32" s="1"/>
      <c r="P32" s="1"/>
      <c r="Q32" s="1"/>
      <c r="R32" s="1"/>
      <c r="S32" s="1"/>
    </row>
  </sheetData>
  <mergeCells count="28">
    <mergeCell ref="L23:O23"/>
    <mergeCell ref="Q23:S23"/>
    <mergeCell ref="E10:E11"/>
    <mergeCell ref="F14:J14"/>
    <mergeCell ref="L14:O14"/>
    <mergeCell ref="S14:S15"/>
    <mergeCell ref="L22:S22"/>
    <mergeCell ref="P14:P15"/>
    <mergeCell ref="Q14:Q15"/>
    <mergeCell ref="R14:R15"/>
    <mergeCell ref="F10:G10"/>
    <mergeCell ref="F11:G11"/>
    <mergeCell ref="R2:S4"/>
    <mergeCell ref="A14:A15"/>
    <mergeCell ref="B14:B15"/>
    <mergeCell ref="C14:C15"/>
    <mergeCell ref="D14:D15"/>
    <mergeCell ref="E14:E15"/>
    <mergeCell ref="A10:B11"/>
    <mergeCell ref="A2:C4"/>
    <mergeCell ref="D2:Q4"/>
    <mergeCell ref="C7:G7"/>
    <mergeCell ref="C8:G8"/>
    <mergeCell ref="C9:G9"/>
    <mergeCell ref="A7:B7"/>
    <mergeCell ref="A8:B8"/>
    <mergeCell ref="A9:B9"/>
    <mergeCell ref="C10:C11"/>
  </mergeCells>
  <hyperlinks>
    <hyperlink ref="R21" r:id="rId1" xr:uid="{6E0C00D3-6FFF-4BAA-86EC-0A647BC324FF}"/>
    <hyperlink ref="R19" r:id="rId2" xr:uid="{46D62626-2301-4896-8C83-2F777B7A3C61}"/>
    <hyperlink ref="R18" r:id="rId3" xr:uid="{5A34DFCC-8699-4E48-9B50-A53856F6EA83}"/>
  </hyperlinks>
  <pageMargins left="0.7" right="0.7" top="0.75" bottom="0.75" header="0.3" footer="0.3"/>
  <pageSetup orientation="portrait" horizontalDpi="1200" verticalDpi="12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Lynne Anne Davis Sjogreen</cp:lastModifiedBy>
  <dcterms:created xsi:type="dcterms:W3CDTF">2021-05-24T23:54:15Z</dcterms:created>
  <dcterms:modified xsi:type="dcterms:W3CDTF">2026-01-19T15:10:15Z</dcterms:modified>
</cp:coreProperties>
</file>