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PLANEACIÓN\Documents\PLANEACION 2016-2021\2021\MIPG-MECI\POLITICAS\SEGUIMIENTO A POLÍTICAS MIPG\"/>
    </mc:Choice>
  </mc:AlternateContent>
  <xr:revisionPtr revIDLastSave="0" documentId="13_ncr:1_{E328D03F-B141-422F-87C0-E631B1B9797D}" xr6:coauthVersionLast="36" xr6:coauthVersionMax="36" xr10:uidLastSave="{00000000-0000-0000-0000-000000000000}"/>
  <bookViews>
    <workbookView xWindow="0" yWindow="0" windowWidth="28800" windowHeight="11925" xr2:uid="{662EB3E7-D06C-40A6-92F7-9BA42E52AE32}"/>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76" i="1" l="1"/>
  <c r="P48" i="1" l="1"/>
  <c r="P51" i="1" l="1"/>
  <c r="P17" i="1" l="1"/>
  <c r="P64" i="1" l="1"/>
  <c r="P18" i="1"/>
  <c r="P23" i="1"/>
  <c r="P24" i="1"/>
  <c r="P25" i="1"/>
  <c r="P26" i="1"/>
  <c r="P27" i="1"/>
  <c r="P28" i="1"/>
  <c r="P29" i="1"/>
  <c r="P31" i="1"/>
  <c r="P32" i="1"/>
  <c r="P33" i="1"/>
  <c r="P34" i="1"/>
  <c r="P35" i="1"/>
  <c r="P36" i="1"/>
  <c r="P37" i="1"/>
  <c r="P38" i="1"/>
  <c r="P39" i="1"/>
  <c r="P40" i="1"/>
  <c r="P42" i="1"/>
  <c r="P45" i="1"/>
  <c r="P52" i="1"/>
  <c r="P56" i="1"/>
  <c r="P59" i="1"/>
  <c r="P61" i="1"/>
  <c r="P62" i="1"/>
  <c r="P63" i="1"/>
  <c r="P65" i="1"/>
  <c r="P68" i="1"/>
  <c r="P69" i="1"/>
  <c r="P70" i="1"/>
  <c r="P72" i="1"/>
  <c r="P75" i="1"/>
  <c r="G53" i="1"/>
  <c r="P53" i="1" s="1"/>
  <c r="H53" i="1" l="1"/>
  <c r="I53" i="1" s="1"/>
  <c r="J53" i="1" s="1"/>
</calcChain>
</file>

<file path=xl/sharedStrings.xml><?xml version="1.0" encoding="utf-8"?>
<sst xmlns="http://schemas.openxmlformats.org/spreadsheetml/2006/main" count="453" uniqueCount="318">
  <si>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</si>
  <si>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</si>
  <si>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</si>
  <si>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</si>
  <si>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</si>
  <si>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</si>
  <si>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</si>
  <si>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</si>
  <si>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</si>
  <si>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</si>
  <si>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</si>
  <si>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</si>
  <si>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</si>
  <si>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</si>
  <si>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</si>
  <si>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</si>
  <si>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</si>
  <si>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</si>
  <si>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</si>
  <si>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</si>
  <si>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</si>
  <si>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</si>
  <si>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</si>
  <si>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</si>
  <si>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Actualizacion: 25-05-2021</t>
  </si>
  <si>
    <t>Codigo: PE-PYM-REG-006</t>
  </si>
  <si>
    <t>Version: 02</t>
  </si>
  <si>
    <t>Meta</t>
  </si>
  <si>
    <t>Participación ciudadana</t>
  </si>
  <si>
    <t>Realizar Audiencia Pública de Rendición de Cuentas del INFOTEP</t>
  </si>
  <si>
    <t>Audiencia Pública de rendición de cuentas</t>
  </si>
  <si>
    <t xml:space="preserve">Divulgar la oferta de servicios de INFOTEP en eventos organizados por el MEN </t>
  </si>
  <si>
    <t>Oferta de servicios divulgada</t>
  </si>
  <si>
    <t>Realizar encuentros con Grupos de Interés para promover la participación y el control social sobre la gestión pública del INFOTEP</t>
  </si>
  <si>
    <t>Encuentros con grupos de interés</t>
  </si>
  <si>
    <t>Fortalecimiento institucional y simplificación de procesos</t>
  </si>
  <si>
    <t>Análisis normativo de cada uno de los componentes del trámite</t>
  </si>
  <si>
    <t xml:space="preserve">Normograma elaborado </t>
  </si>
  <si>
    <t xml:space="preserve">Servidores públicos comprometidos con la excelencia en la prestación de los servicios </t>
  </si>
  <si>
    <t>Número de encuestas de satisfacción con resultado positivo/total encuestas aplicadas</t>
  </si>
  <si>
    <t xml:space="preserve">Contribuir al acercamiento entre la Administración pública y el ciudadano </t>
  </si>
  <si>
    <t>Canales de información en operación</t>
  </si>
  <si>
    <t>Gestión  presupuestal y eficiciencia del gasto público</t>
  </si>
  <si>
    <t xml:space="preserve"> Fijar lineamientos financieros al inicio de cada vigencia </t>
  </si>
  <si>
    <t>Elaboración plan anual de adquisiciones de bienes y servicios</t>
  </si>
  <si>
    <t>Plan anual de adquisiciones</t>
  </si>
  <si>
    <t>Elaboración plan anual de inversiones</t>
  </si>
  <si>
    <t>Plan elaborado</t>
  </si>
  <si>
    <t>Consolidar y ajustar anteproyecto de presupuesto</t>
  </si>
  <si>
    <t>Anteproyecto de presupuesto</t>
  </si>
  <si>
    <t>Presentación  anteproyecto de presupuesto ante consejo directivo</t>
  </si>
  <si>
    <t xml:space="preserve">Acuerdo de aprobación </t>
  </si>
  <si>
    <t xml:space="preserve">Preparación y elaboración de estados financieros vigencia actual </t>
  </si>
  <si>
    <t xml:space="preserve">Estados financieros publicados </t>
  </si>
  <si>
    <t>Estados financieros consolidados</t>
  </si>
  <si>
    <t xml:space="preserve">Preparación estados financieros </t>
  </si>
  <si>
    <t>Estados financieros parciales</t>
  </si>
  <si>
    <t>Publicación estados financieros trimestrales CHIP</t>
  </si>
  <si>
    <t>Elaboración y publicación costos de personal CHIP</t>
  </si>
  <si>
    <t>Costos publicados en la plataforma CHIP</t>
  </si>
  <si>
    <t>Elaboración y envío de conciliación cuentas reciprocas</t>
  </si>
  <si>
    <t xml:space="preserve">Envío realizado </t>
  </si>
  <si>
    <t xml:space="preserve">Solicitud de PAC para la adecuada ejecución del gasto/necesidad </t>
  </si>
  <si>
    <t xml:space="preserve">PAC aprobado </t>
  </si>
  <si>
    <t xml:space="preserve">Ejecución presupuestal </t>
  </si>
  <si>
    <t xml:space="preserve">Informe de ejecución </t>
  </si>
  <si>
    <t xml:space="preserve">Expedición de CDP cuya relación esté ligada al plan de adquisiciones </t>
  </si>
  <si>
    <t xml:space="preserve">Documento de disponibilidad presupuestal </t>
  </si>
  <si>
    <t>Garantizar el cupo de pagos PAC</t>
  </si>
  <si>
    <t>Pagos realizados</t>
  </si>
  <si>
    <t>Gobierno digital</t>
  </si>
  <si>
    <t>Implementación del PETI</t>
  </si>
  <si>
    <t>No actividades implementadas/No actividades programadas X 100</t>
  </si>
  <si>
    <t>Planeación institucional</t>
  </si>
  <si>
    <t>Formular los planes con base en resultados obtenidos (información sobre desempeño) en programas, planes o proyectos anteriores tomando en consideración las lecciones aprendidas y metas alcanzadas</t>
  </si>
  <si>
    <t xml:space="preserve">Plan de acción anual </t>
  </si>
  <si>
    <t>Servidores públicos comprometidos con la excelencia en la formulación de programas, planes y proyectos acordes con las necesidades de la comunidad</t>
  </si>
  <si>
    <t>Construir un marco estratégico, por parte del equipo directivo, que permita trazar la hoja de ruta para la ejecución de las acciones a cargo de toda la entidad, y encaminarla al logro de los objetivos, metas, programas y proyectos institucionales</t>
  </si>
  <si>
    <t>Poner en marcha MIPG</t>
  </si>
  <si>
    <t>Racionalización de trámites</t>
  </si>
  <si>
    <t>Revisar información sobre misión, funciones, procesos misionales, y sobre los productos que resultan de la ejecución de los procesos y que están dirigidos a los ciudadanos o grupos de valor de la entidad</t>
  </si>
  <si>
    <t>Plataforma estratégica a grupos de valor socializada</t>
  </si>
  <si>
    <t xml:space="preserve">Identificar las dependencias responsables de la entrega de dichos  productos, la normativa asociada, los requisitos que se solicitan a los usuarios para acceder, los puntos de atención al usuario y los horarios de atención.  </t>
  </si>
  <si>
    <t>Inventario de trámites actualizado</t>
  </si>
  <si>
    <t xml:space="preserve">Seguridad digital </t>
  </si>
  <si>
    <t>Implementación de MSPI</t>
  </si>
  <si>
    <t>No actividades ejecutadas /No actividades programadas X 100 (MSPI)</t>
  </si>
  <si>
    <t>Defensa jurídica</t>
  </si>
  <si>
    <t>Elaboración de instructivo</t>
  </si>
  <si>
    <t xml:space="preserve">Instructivo elaborado </t>
  </si>
  <si>
    <t xml:space="preserve">Realizar capacitación semestral </t>
  </si>
  <si>
    <t>Mejora normativa</t>
  </si>
  <si>
    <t>Elaborar documento  recopilatorio de las normas de INFOTEP</t>
  </si>
  <si>
    <t xml:space="preserve">Documento formulado </t>
  </si>
  <si>
    <t xml:space="preserve">Publicación del documento recopilatorio de normas </t>
  </si>
  <si>
    <t>Documento publicado</t>
  </si>
  <si>
    <t>Servicio al ciudadano</t>
  </si>
  <si>
    <t>La entidad ha realizado caracterización de ciudadanos, usuarios o grupos de interés atendido</t>
  </si>
  <si>
    <t>Número de Grupos de valor caracterizados / Total de Grupos de valor existentes</t>
  </si>
  <si>
    <t>La entidad determina, recopila y analiza los datos sobre la percepción del cliente o usuario, con respecto a los trámites y servicios de cara al ciudadano</t>
  </si>
  <si>
    <t>PQRSD con respuesta / Total PQRSD</t>
  </si>
  <si>
    <t>El plan de trabajo del área de Talento Humano se definirá y aprobará con el fin de implementar las estrategias definidas en el ítem 8.1</t>
  </si>
  <si>
    <t>Actividades ejecutadas/actividades programadas</t>
  </si>
  <si>
    <t>La entidad realiza capacitación sobre las normas NTC 4067</t>
  </si>
  <si>
    <t>Capacitación normas NTC 4067 realizada</t>
  </si>
  <si>
    <t>La entidad realiza encuestas de satisfacción de trámites y servicios</t>
  </si>
  <si>
    <t>Encuestas de satisfacción de trámites y servicios</t>
  </si>
  <si>
    <t>La entidad divulga y ejecuta la política de protección de datos personales.</t>
  </si>
  <si>
    <t>Política de protección de datos divulgada y apropiada</t>
  </si>
  <si>
    <t>Transparencia y acceso a la información pública y lucha contra corrupción</t>
  </si>
  <si>
    <t xml:space="preserve">Realizar la revisión y análisis del mapa de riesgos de corrupción de acuerdo con la propuesta presentada por la secretaria de transparencia en Comité de Gestión y Desempeño del mes de septiembre  e incorporar a la matriz los riesgos jurídicos. </t>
  </si>
  <si>
    <t xml:space="preserve">Mapa de riesgos de corrupción actualizado </t>
  </si>
  <si>
    <t xml:space="preserve">Implementar el buzón para la recepción de denuncias estableciendo un cronograma de actividades que incluyan capacitación y actualización del procedimiento  </t>
  </si>
  <si>
    <t xml:space="preserve">Buzon creado
</t>
  </si>
  <si>
    <t>Elaborar el procedimiento que solicita un grupo etnico en particular para traducir la información pública a su respectiva lengua y publicarlo</t>
  </si>
  <si>
    <t>Procedimiento elaborado y publicado</t>
  </si>
  <si>
    <t>Gestión documental</t>
  </si>
  <si>
    <t xml:space="preserve">Elaboración del diagnóstico integral de archivos </t>
  </si>
  <si>
    <t>Diagnóstico integral de archivos elaborado</t>
  </si>
  <si>
    <t>Elaboración, aprobación y publicación delprograma de gestión documental</t>
  </si>
  <si>
    <t xml:space="preserve">Programa de gestión documental elaborado y aprobado </t>
  </si>
  <si>
    <t xml:space="preserve">Elaboración, aprobación y envió de las Tablas de Retención documental al Archivo General de la Nación </t>
  </si>
  <si>
    <t>Tablas de reteción documental elaboradas, aprobadas y enviadas al AGN</t>
  </si>
  <si>
    <t>Gestión estratégica del talento humano</t>
  </si>
  <si>
    <t>Porcentaje de implementación de los planes de talento humano contemplados en la dimensión respectiva de MIPG</t>
  </si>
  <si>
    <t>Integridad</t>
  </si>
  <si>
    <t xml:space="preserve">Diagnosticar, a través de encuestas, entrevistas o grupos de intercambio, si los servidores de la Institución han apropiado los valores del código de integridad. </t>
  </si>
  <si>
    <t xml:space="preserve">Medición de la apropiación de valores  </t>
  </si>
  <si>
    <t xml:space="preserve">Diagnosticar si las estrategias de comunicación que empleó la Institución para promover el código de integridad son idóneas. </t>
  </si>
  <si>
    <t>Código de Integridad socializado</t>
  </si>
  <si>
    <t xml:space="preserve">Construir un mecanismo de recolección de información (Encuesta y/o grupos de intercambio) en el cual la Institución pueda hacer seguimiento a las acciones de los servidores públicos en el proceso de la implementación del código de integridad. </t>
  </si>
  <si>
    <t xml:space="preserve">Encuesta de seguimiento a la implementación del Código de Integridad aplicada </t>
  </si>
  <si>
    <t xml:space="preserve">Seguimiento y evaluación del desempeño institucional </t>
  </si>
  <si>
    <t xml:space="preserve">Asignar en un área o servidor la responsabilidad de liderar el proceso de seguimiento y evaluación en la entidad </t>
  </si>
  <si>
    <t>Proceso de seguimiento y evaluación con asignación de responsable de liderarlo</t>
  </si>
  <si>
    <t>Considerar la evaluación como una práctica permanente en la gestión de la entidad</t>
  </si>
  <si>
    <t>Gestión de la entidad evaluada periódicamente</t>
  </si>
  <si>
    <t>Utilizar o aplicar los indicadores para hacer seguimiento y evaluación de su gestión</t>
  </si>
  <si>
    <t>Gestión de la entidad evaluada periódicamente mediante indicadores</t>
  </si>
  <si>
    <t>Documentar la información proveniente del seguimiento y evaluación (informes, reportes, tableros de control, entre otros</t>
  </si>
  <si>
    <t>Información del seguimiento y la evaluación documentados</t>
  </si>
  <si>
    <t>Gestión de la información estadística</t>
  </si>
  <si>
    <t xml:space="preserve">Elaborar plan de acción </t>
  </si>
  <si>
    <t xml:space="preserve">Plan elaborado </t>
  </si>
  <si>
    <t xml:space="preserve">Anonimizar bases de datos </t>
  </si>
  <si>
    <t>Bases de datos anonimizadas</t>
  </si>
  <si>
    <t xml:space="preserve">Gestión del conocimiento y la innovación </t>
  </si>
  <si>
    <t>Implementar el plan de acción de la política de gestión del conocimiento y la innovación</t>
  </si>
  <si>
    <t>Porcentaje de avance en la implementación del plan de acción de la política de gestión del conocimiento</t>
  </si>
  <si>
    <t>Control interno</t>
  </si>
  <si>
    <t>Implementar las acciones contempladas en la política de control interno para el fomento de una cultura de autocontrol y autoregulación en la institución</t>
  </si>
  <si>
    <t>Acciones para fomentar la cultura de autocontrol y autoregulación</t>
  </si>
  <si>
    <t>anual</t>
  </si>
  <si>
    <t xml:space="preserve">mensual </t>
  </si>
  <si>
    <t>trimestral</t>
  </si>
  <si>
    <t>semestral</t>
  </si>
  <si>
    <t>Anual</t>
  </si>
  <si>
    <t>cada vez que se preste la atención</t>
  </si>
  <si>
    <t xml:space="preserve">Anual </t>
  </si>
  <si>
    <t>Rectoría
Planeación</t>
  </si>
  <si>
    <t>Vicerrectoría académica</t>
  </si>
  <si>
    <t xml:space="preserve">Vicerrectoría administrativa y financiera </t>
  </si>
  <si>
    <t>todas las dependencias</t>
  </si>
  <si>
    <t>gestión financiera, presupuestal y contable</t>
  </si>
  <si>
    <t>contabilidad</t>
  </si>
  <si>
    <t>talento humano</t>
  </si>
  <si>
    <t>tesoreria</t>
  </si>
  <si>
    <t>presupuesto</t>
  </si>
  <si>
    <t>Sistemas</t>
  </si>
  <si>
    <t xml:space="preserve">Planeación </t>
  </si>
  <si>
    <t xml:space="preserve">Vicerretoría administrativa y financiera </t>
  </si>
  <si>
    <t xml:space="preserve">Comunicaciones </t>
  </si>
  <si>
    <t>Control interno
Planeación</t>
  </si>
  <si>
    <t>Talento humano</t>
  </si>
  <si>
    <t>planeación 
control interno</t>
  </si>
  <si>
    <t>planeación</t>
  </si>
  <si>
    <t>Coordinaciónd e Investigación</t>
  </si>
  <si>
    <t>Planeación + Control Interno</t>
  </si>
  <si>
    <t>Articulación de las políticas con el plan de acción</t>
  </si>
  <si>
    <t>Favorecer espacios de participación ciudadana en las acciones de rendición de cuentas del INFOTEP</t>
  </si>
  <si>
    <t>Incrementar la cobertura en los programas académicos del INFOTEP</t>
  </si>
  <si>
    <t>Diseñar con la participación de los egresados una estrategia de vinculación de los mismos con el INFOTEP</t>
  </si>
  <si>
    <t>Diseñar con la participación de los estudiantes el plan de acceso, permanencia y graduación</t>
  </si>
  <si>
    <t>Mejorar el desempeño del INFOTEP en la medición del FURAG</t>
  </si>
  <si>
    <t>Fortalecer la relacion del INFOTEP con sus grupos de valor mediante el uso de las tecnologias de Informacion y la adopcion e implementacion de los lineamientos establecidos en la Politica de Gobierno Digital.</t>
  </si>
  <si>
    <t>Definir documento estrategico para un horizonte de diez (10) años</t>
  </si>
  <si>
    <t>Capacitaciones de PND y formulación de proyectos de regalías</t>
  </si>
  <si>
    <t>Simplificar y optimizar los trámites y procedimientos administrativos del INFOTEP para facilitar el acceso de los ciudadanos a los mismos</t>
  </si>
  <si>
    <t>Gestionar el nivel de riesgos asociados a los activos de informacion de la institución para incrementar la seguridad digital.</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</si>
  <si>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</si>
  <si>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Incluye la publicación</t>
  </si>
  <si>
    <t>Implementar acciones para la mejora en la medición de satisfacción del cliente a nivel institucional</t>
  </si>
  <si>
    <t>Garantizar el derecho fundamental del acceso a la información pública mediante el cumplimiento de los lineamientos de la ley 1712 de 2014 en el link de transparencia de la web institucional</t>
  </si>
  <si>
    <t>Mejorar la eficiencia administrativa mediante una oportuna y pertinente de la gestión documental y su respectiva función archivística</t>
  </si>
  <si>
    <t>Implementar las acciones necesarias a nivel institucional para la gestión estratégica del talento humano con miras a la mejora del desempeño institucional, clima y cultura organizacional</t>
  </si>
  <si>
    <t>Apostar por la integridad integridad en el actuar de los servidores y contratistas de la entidad, mediante la puesta en marcha del plan de trabajo de la política de Integridad</t>
  </si>
  <si>
    <t>Diseñar e implementar un esquema de seguimiento de indicadores</t>
  </si>
  <si>
    <t>Implementar un procedimiento establecido en la política de gestión estadística</t>
  </si>
  <si>
    <t>Promover buenas prácticas para la gestión y divulgación del conocimiento generado propio de las labores de los funcionarios y contratistas de la entidad</t>
  </si>
  <si>
    <t>Realizar una planeación y ejecución eficiente del presupuesto institucional mediante la implementación de una buena práctica la política de gestión presupuestal y eficiencia en el gasto público</t>
  </si>
  <si>
    <t>Se realizó la planeación de la audiencia pública de rendición de cuentas de la gestión 2020. Se realiza y publica el informe de gestión 2020 y estipula que la audiencia se llevará a cabo el 26 de mayo de la presente vigencia por medio virtual (Facebook y Meets). Se realiza el diseño de la estrategia de participación ciudadana, bajo el marco del plan anticorrupción.</t>
  </si>
  <si>
    <t xml:space="preserve">Informe de gestión 2020 - primer trimestre de 2021
E-cards y banners de convocatoria
Documento de planeación de la audiencia pública de rendición de cuentas.
https://drive.google.com/drive/u/0/folders/1p5T5LduN5Z299t9u1T6aJm0ITYmGkDz2
</t>
  </si>
  <si>
    <t>Planeación y mejoramiento</t>
  </si>
  <si>
    <t>Silvia Elena Montoya Duffis</t>
  </si>
  <si>
    <t>Se incrementó en un 306% el numero de estudiantes matriculados para el periodo 2021-1</t>
  </si>
  <si>
    <t>Registro de matriculados en SNIES</t>
  </si>
  <si>
    <t>Número de estudiantes matriculados en programas técnicos profesionales</t>
  </si>
  <si>
    <t># número de espacios de participación generados</t>
  </si>
  <si>
    <t>La meta no tiene programación para el primer trimestre</t>
  </si>
  <si>
    <t># de documentos recopilatorios de la normatividad del Infotep</t>
  </si>
  <si>
    <t>Porcentaje de satisfacción del público con los servicios prestados</t>
  </si>
  <si>
    <t># de canales de información en operación</t>
  </si>
  <si>
    <t>La institución cuenta con los siguientes canales de información en operación:
1-	Sede física: radicación en ventanilla única o atención directa por funcionario
2-	Canal telefónico: líneas fijas +57 8 5125770 - +57 8 5126607 
Fax +57 8 5121350
3-	Sitio web: www.infotepsai.edu.co
4-	Correo electrónico institucional para la recepción de solicitudes de información: serviciocliente@infotepsai.edu.co
5-	Presentación y seguimiento de las peticiones, quejas, reclamos, denuncias: http://sac2.gestionsecretariasdeeducacion.gov.co/app_Login/?sec=112</t>
  </si>
  <si>
    <t xml:space="preserve">In situ
</t>
  </si>
  <si>
    <t>Presupuesto desagregado
SIIF ajustado a la normatividad vigente</t>
  </si>
  <si>
    <t># de documentos de planeación financiera formulados y aprobados</t>
  </si>
  <si>
    <t># de documentos de informes realizados</t>
  </si>
  <si>
    <t># de CDPs expedidos</t>
  </si>
  <si>
    <t>La desagregación presupuestal se aprobó mediante acuerdo y resolución 001 de 2021</t>
  </si>
  <si>
    <t>Acuerdo 001 de 2021: https://infotepsai.edu.co/index.php/infotep2/normatividad/acuerdos                    Resolución 001 de 2021: https://infotepsai.edu.co/index.php/infotep2/normatividad/resoluciones</t>
  </si>
  <si>
    <t>Resolución 005 de 2021: https://infotepsai.edu.co/index.php/infotep2/normatividad/resoluciones</t>
  </si>
  <si>
    <t>El plan anual de adquisiciones para la vigencia es adoptado mediante resolución 005 de 2021</t>
  </si>
  <si>
    <t xml:space="preserve">Acuerdo 044 de diciembre de 2020: https://infotepsai.edu.co/index.php/infotep2/normatividad/acuerdos   </t>
  </si>
  <si>
    <t xml:space="preserve">El anteproyecto de prespuesto 2022 fue formulado mediante ejercicio participativo de la alta dirección con líderes de procesos, consolidado y cargado por la oficina de planeación y aprobado </t>
  </si>
  <si>
    <t>Documentos de planeación y finanzas mediante los cuales se hizo el ejercicio de planificación del anteproyecto de presupuesto: https://drive.google.com/drive/folders/16Zke3AA-NpC7uwEZnGsT_tTCtg8WN6aj</t>
  </si>
  <si>
    <t xml:space="preserve">Acuerdo 005 de marzo 2021: https://infotepsai.edu.co/index.php/infotep2/normatividad/acuerdos   </t>
  </si>
  <si>
    <t>El anteproyecto de prespuesto 2022 fue aprobado mediante acuerdo 005 de marzo de 2021. Se presentó por parte de la oficina de planeación al consejo directivo, donde se explicó que se tuvo una asignación mayor de recursos para funcionamiento (6% respecto a la vigencia en curso) y un 33% menos para inversión.</t>
  </si>
  <si>
    <t>El área contable realizó mensualmente la preparación y publicación de los estados financieros en el CHIP y página web de la institución</t>
  </si>
  <si>
    <t>Plataforma CHIP y página web del INFOTEP: https://infotepsai.edu.co/index.php/infotep-item/item/406-estados-financieros-2020</t>
  </si>
  <si>
    <t>El área contable consolidó los estados financieros para la vigencia 2020 en el CHIP y página web de la institución, mismos que fueron sustentados al consejo directivo en la sesión del mes de febrero</t>
  </si>
  <si>
    <t>https://infotepsai.edu.co/index.php/infotep-item/item/363-estados-financieros-2020</t>
  </si>
  <si>
    <t>Página web del INFOTEP: https://infotepsai.edu.co/index.php/infotep-item/item/406-estados-financieros-2020</t>
  </si>
  <si>
    <t>El área contable realizó trimestralmente la publicación de los estados financieros en el CHIP según los requerimientos normativos</t>
  </si>
  <si>
    <t>Plataforma CHIP</t>
  </si>
  <si>
    <t xml:space="preserve">Plataforma SIIF </t>
  </si>
  <si>
    <t># de documentos de planeación estratégica formulados y aprobados</t>
  </si>
  <si>
    <t># de cupos de pagos garantizados</t>
  </si>
  <si>
    <t>La solicitud de PAC se realiza mensualmente por parte de los líderes de procesos los primeros 8 días del mes al área  financiera. Por su parte, pagaduría se encarga de consolidad el mismo y hacer la gestión respectiva en hacienda</t>
  </si>
  <si>
    <t>Los CDP se expiden de acuerdo al PAA y la gestión tanto de líderes de procesos como del área jurídica</t>
  </si>
  <si>
    <t>Los informes de ejecución presupuestal se presentan mensualmente al consejo directivo</t>
  </si>
  <si>
    <t>Los pagos se realizan mensualmente de acuerdo a la solicitud de PAC y la gestión de los contratistas y supervisores para la entrega de las cuentas de cobro</t>
  </si>
  <si>
    <t>Se elaboró el documento para la transición de IP versión 4 a IP versión 6</t>
  </si>
  <si>
    <t>(%) Porcentaje de avances en la implementacion de la Politica de Gobierno Digital.</t>
  </si>
  <si>
    <t>El plan de acción institucional  fue aprobado mediante acuerdo 044 de diciembre de 2020 y se encuentra en ejecución por parte d elos líderes de procesos. Se plantearon un total de 49 metas: 27 para las áreas misionales y 22 para las de apoyo, estratégicas y de evaluación</t>
  </si>
  <si>
    <t>El plan de acción institucional (que contiene el plan de inversiones de la institución) fue aprobado mediante acuerdo 044 de diciembre de 2020</t>
  </si>
  <si>
    <t>Al principio de la vigencia se realizó el cargue obligatorio de los planes obligatorios de acuerdo a la ley de transparencia 1712 de 2014, cumpliendo con un 94.2% de cumplimiento con los documentos publicables que además son insumos para la medición del FURAG. Una vez terminada esta tarea, se diseñó un cronograma para la recolección de la información requerida para el cargue de las respuestas y evidencias en el formulario dispuesto para tal fin. Se realizaron jornadas de trabajo con los distintos líderes de procesos responsables de reportar la información por política, se contó con el acompañamiento del MEN, a través de la oficina de Desarrollo Sectorial. Se estiman desmejoras en las políticas de gobierno y seguridad digital, gestión documental y un puntaje por debajo de 75 puntos para la política de gestión estadística que es nueva dentro de la medición. Con las demás políticas se estiman tener mejoras significativas en la evaluación de desempeño institucional. La tarea se cumplió el día 23 de marzo con éxito.</t>
  </si>
  <si>
    <t xml:space="preserve">
En el primer trimestre se realizan avances en los siguientes puntos:
1.       Se realiza back up diario y se
gestionan los usuarios del aplicativo
2.       Se realiza plan de seguridad año 2021 y
se diligenció el instrumento de evaluación del MSPI</t>
  </si>
  <si>
    <t xml:space="preserve">
Plan de tratamiento de datos
Instrumento de Evaluación MSPI 2021 febrero
Plan de seguridad y privacidad de la información
https://drive.google.com/drive/u/0/folders/1gwRdhR5yM_EpqbWv6wG5f97byf1_8Gcq</t>
  </si>
  <si>
    <t>La institución adelantó para el primer trimestre del año la aplicación de la encuesta para caracterizar a los estudiantes (grupo de valor principal de la misionalidad de la entidad). Se logró contar con una muestra de 791 participantes equivalente al 84% del universo de estudiantes. El informe final será consolidado en el segundo trimestre del año.</t>
  </si>
  <si>
    <t>Tabulación de encuesta de caracterización de estudiantes: https://drive.google.com/drive/folders/1R77aQdJ-wQIVKF4aIeIlN8VAaFtJ1uTu</t>
  </si>
  <si>
    <t>El total de las PQRSD que ingresaron a la entidad con corte del primer trimestre se contestaron a tiempo</t>
  </si>
  <si>
    <t xml:space="preserve">Informe PQRSD: https://infotepsai.edu.co/index.php/atencion-al-ciudadano/informes-de-pqrsd
</t>
  </si>
  <si>
    <t># de capacitaciones</t>
  </si>
  <si>
    <t>Porcentaje de PQRSD contestadas</t>
  </si>
  <si>
    <t>Porcentaje de ejecución del plan de capacitaciones para los servidores que atienden a la ciudadanía</t>
  </si>
  <si>
    <t># de usuarios atendidos que califican el servicio satisfactoriamente / # usuarios otales atendidos</t>
  </si>
  <si>
    <t># de documentos de políticas</t>
  </si>
  <si>
    <t>No se presentaron avances en el primer trimestre</t>
  </si>
  <si>
    <t>https://infotepsai.edu.co/index.php/mecanismo-de-contacto/seguridad-y-privacidad-de-la-informacion</t>
  </si>
  <si>
    <t>La política se encuentra publicada en la página web en la sección de transparencia de acuerdo a lo estipulado en la resolución 1519 de 2020 de MinTic</t>
  </si>
  <si>
    <t># de documentos de planeación actualizados</t>
  </si>
  <si>
    <t># de buzones creados</t>
  </si>
  <si>
    <t># de procedimientos elaborados y publicados</t>
  </si>
  <si>
    <t># de medios electrónicos</t>
  </si>
  <si>
    <t>Acceso a poblacion discapacitada a medios electrónicos</t>
  </si>
  <si>
    <t>El procedimiento para la atención de solicitudes de traducción de información de los grupos étnicos se incluyó dentro del protocolo de atención al ciudadano y se encuentra publicado en el INFOSIG. En el mismo se plantean todos los pasos desde que el ciudadano radica la PQRSD, hasta que se le da respuesta, incluye igualmente  los pasos a seguir en el caso que el ciudadano no deje datos de contacto para responderle.</t>
  </si>
  <si>
    <t>Protocolo de atención al ciudadano: https://drive.google.com/file/d/1Yuyt-4qxo0JHxHrgqbBY6EDSPemESWCj/view?usp=sharing</t>
  </si>
  <si>
    <t>Las tablas de retención documental fueron aprobadas el 21 de marzo del 2021 mediante</t>
  </si>
  <si>
    <t>Tablas de retención documental: https://www.infotepsai.edu.co/index.php/gestion/calidad/tablas-de-retencion</t>
  </si>
  <si>
    <t xml:space="preserve">
Se realizaron las gestiones
pertinentes para la contratación de un tecnólogo en archivo, para continuar con
el Inventario Documental del Archivo Central, cuya actividad hace parte del
Programa de Gestión Documental. 
</t>
  </si>
  <si>
    <t>https://drive.google.com/drive/folders/1mProf3PU8mJh9Kmvut4MfkmVTnZw75r8</t>
  </si>
  <si>
    <t>El programa de gestión documental fue elaborado y aprobado mediante Acta 04 del 2019 por el comité de gestión y desempeño y modificado por el actar del mismo comité el 24 de agosto de 2020</t>
  </si>
  <si>
    <t>https://infotepsai.edu.co/index.php/infotep-item/item/376-programa-de-gestion-documental</t>
  </si>
  <si>
    <t>Fortalecer el liderazgo y el talento humano bajo los principios de integridad y legalidad, como motores de la generación de los resultados institucionales.</t>
  </si>
  <si>
    <t xml:space="preserve"># de planes implementados/ # total de planes </t>
  </si>
  <si>
    <t># de tablas de retención documental elaboradas y aprobadas</t>
  </si>
  <si>
    <t># de programas elaborados y aprobados</t>
  </si>
  <si>
    <t># de diagnósticos elaborados</t>
  </si>
  <si>
    <t>Para dar cumplimiento a las metas planteadas en el primer trimestre se obtuvieron los resultados que se relacionan
1.        Aplicación encuesta de clima organizacional
2.        Las capacitaciones fueron ejecutadas en el tiempo establecido
3.        Se otorgan los incentivos descritos en el plan y se programan con antelación
4.        2 docentes a planta de personal en febrero de 2021
5.        Se inició el proceso en febrero de 2021 para la ejecución del concurso para la provisión de cargos de carrera administrativa con la CNSC. El calendario y la publicidad del concurso se publicaron en la página.
6. Plan de SGSST: se avanzó en los siguientes puntos:
· Inicio de la actualización de la Matriz de peligros, y valoración
de los riesgos.
· Identificación y formulación de las necesidades de capacitación, inducción
y entrenamiento en SGSST para su consolidación en el Plan Institucional de
Capacitaciones. 
· Actualización el programa de inspección.
· Documentación de la asignación de los recursos financieros,
humanos, técnicos y de otra índole requerida para la implementación,
mantenimiento y continuidad del Sistema de Gestión de Seguridad y Salud en el
Trabajo. 
· Asistencia reunión del COPASST. 
· Realización capacitación al Comité Paritario de Seguridad y Salud
en el Trabajo. 
· Asistencia a la reunión del Comité de Convivencia Laboral. 
· Realización de inducción y reinducción del SG-SST a funcionarios. 
· Actualización del programa de estilo de vida saludable. 
· Registro certificado microbiológico de agua potable apto para
consumo humano. 
· Realización del protocolo INFOFIT y enviado para proceso de
aprobación</t>
  </si>
  <si>
    <t>Se inició campaña de apropiación del código de integridad consistente en la publicación bimensual de fondos de pantallas en los computadores de uso de la institución.</t>
  </si>
  <si>
    <t>https://drive.google.com/drive/folders/11TR0MvDgtc5cLFemGlvd6inVAtdHPJlg</t>
  </si>
  <si>
    <t>En el manual de función de los profesionales de planeación y control interno se asignan las responsabilidades de seguimiento al primero, y evaluación al segundo</t>
  </si>
  <si>
    <t>Manuales de funciones de los jefes de planeación (https://drive.google.com/file/d/1j_52ArrOFct2cUi4SHkFnoVDdwSUGRNn/view?usp=sharing) y control interno (https://drive.google.com/file/d/1LuB2yqJpgqOs4z5tq3bZumoUYf_QYIX-/view?usp=sharing)</t>
  </si>
  <si>
    <t># de personas asignadas</t>
  </si>
  <si>
    <t># de planes elaborados</t>
  </si>
  <si>
    <t># de acciones implementadas / # de acciones planeadas</t>
  </si>
  <si>
    <t># de socializaciones</t>
  </si>
  <si>
    <t># de servidores que apropian el código de integridad / # de servidores totales</t>
  </si>
  <si>
    <t># de seguimientos realizados</t>
  </si>
  <si>
    <t>Seguimientos a los proyectos de inversión: https://spi.dnp.gov.co/Consultas/ResumenEjecutivoEntidad.aspx?id=img_Por%20Entidad
Seguimiento a los planes institucionales: https://www.infotepsai.edu.co/index.php/gestion/planeacion/plan-de-accion
https://infotepsai.edu.co/index.php/gestion/planeacion/plan-estrategico
Seguimiento al PDI y plan estratégico: https://infotepsai.edu.co/index.php/planeacion/politicas-lineamientos-y-manuales/item/389
Informes presupuestales al consejo directivo: https://drive.google.com/drive/folders/1_kL87qPtJ20CNTC2JfLei4j0uTBVWC3J</t>
  </si>
  <si>
    <t>"Mediante acuerdo 022 del 31 de julio de 2020 se aprobó la política de gestión de la información estadística y su plan de trabajo pertinente, Las principales acciones planteadas en este plan de acción de la política son: •Que se formule el plan de acción de la política, liderado por la oficina de planeación •Que se inicie el proceso de anonimización de bases de datos con la oficina de sistemas como responsable, se hace la salvedad que los líderes de procesos que alimentan información para las bases de datos deben aportar la misma para que el encargado de sistemas pueda continuar el proceso. Por su parte, dentro del plan de acción institucional 2021, se planteó la meta de “Implementar un procedimiento establecido en la política de gestión estadística”"</t>
  </si>
  <si>
    <t>Política de gestión estadística: https://infotepsai.edu.co/images/descargables/2021/enero/6-POLITICA-DE-GESTION-ESTADISITCA.pdf</t>
  </si>
  <si>
    <t xml:space="preserve">Al inicio del trimestre se diseñó un plan de trabajo para la implementación de las acciones para apropiar la política de control interno, el mismo fue socializado en consejo directivo y recibió visto bueno del mismo. De las acciones planteadas para los meses de ene-mar se ejecutaron las siguientes:                               1. Formulación, aprobación y socialización de los instrumentos de planificación institucional 
2. Realización de procesos de inducción y reinducción de funcionarios. 
Cumpliéndose de esta forma la meta planteada para el inicio del año.
</t>
  </si>
  <si>
    <t>PLAN DE TRABAJO POLÍTICA DE CONTROL INTERNO: https://drive.google.com/drive/u/0/folders/1W3c-NRxQdnsVyZaTdJuHbqhN6C-vGCxk</t>
  </si>
  <si>
    <t>La entidad realiza seguimiento mensual a los proyectos de inversión y a la ejecución presupuestal de gastos e ingresos, trimestralmente de los planes y políticas institucionales y MIPG, semestral del plan de desarrollo 2020 - 2023 y anual al plan estratégico. Para lo anterior se tienen metas e indicadores medibles y verificables planteados en los diferentes instrumentos de planificación. Por último, l oficina de planeación inició el diseño de una batería de indicadores que consolide todas las metas de la institución</t>
  </si>
  <si>
    <t>Capacitaciones para la adecuada formulación de estudios previos y pliegos de condiciones</t>
  </si>
  <si>
    <t>Implementar  señalización de seguridad</t>
  </si>
  <si>
    <t># de puntos obtenidos</t>
  </si>
  <si>
    <t># de inventarios actualizados</t>
  </si>
  <si>
    <t>Porcentaje de implementación del MSPI</t>
  </si>
  <si>
    <t>Cantidad de señalización de seguridad instalada</t>
  </si>
  <si>
    <t># de señalización</t>
  </si>
  <si>
    <t># de documentos publicados</t>
  </si>
  <si>
    <t># de documentos formulados</t>
  </si>
  <si>
    <t>Número de capacitaciones realizadas</t>
  </si>
  <si>
    <t>Cantidad de capacitaciones realizadas</t>
  </si>
  <si>
    <t># de instructivos</t>
  </si>
  <si>
    <t xml:space="preserve">Número de Grupos de valor caracterizados </t>
  </si>
  <si>
    <t>Registro fotográfico de la señalización instalada: https://drive.google.com/drive/folders/1u7bzDWMHFDDSHtlI4_3xkTxkrnDBpz8f</t>
  </si>
  <si>
    <t xml:space="preserve">
De las acciones planteadas en el plan de acción de la política se
realizaron las acciones concernientes a la instalación de la señalización
de seguridad, se tienen un avance de 68% en la instalación de los mismos. Lo anterior con el
fin de prevenir el riesgo de sufrir accidentes en las instalaciones y que pueda repercutir en proceso litigioso futuro para la entidad.</t>
  </si>
  <si>
    <t>Se hizo la publicación en el CHIP</t>
  </si>
  <si>
    <t>(No actividades ejecutadas /No actividades programadas) X 100</t>
  </si>
  <si>
    <r>
      <rPr>
        <sz val="9"/>
        <color rgb="FFFF0000"/>
        <rFont val="Tahoma"/>
        <family val="2"/>
      </rPr>
      <t>Consolidado de solicitudes de PAC:</t>
    </r>
    <r>
      <rPr>
        <u/>
        <sz val="9"/>
        <color theme="10"/>
        <rFont val="Tahoma"/>
        <family val="2"/>
      </rPr>
      <t xml:space="preserve"> https://drive.google.com/drive/folders/1l4dbVPrJ2zOxDsVfpwyA69pPPK1R_Y8k</t>
    </r>
  </si>
  <si>
    <r>
      <rPr>
        <sz val="9"/>
        <color rgb="FFFF0000"/>
        <rFont val="Tahoma"/>
        <family val="2"/>
      </rPr>
      <t>Informes presupuestales:</t>
    </r>
    <r>
      <rPr>
        <sz val="9"/>
        <color theme="1"/>
        <rFont val="Tahoma"/>
        <family val="2"/>
      </rPr>
      <t xml:space="preserve"> https://drive.google.com/drive/folders/1l4dbVPrJ2zOxDsVfpwyA69pPPK1R_Y8k
</t>
    </r>
  </si>
  <si>
    <r>
      <rPr>
        <sz val="9"/>
        <rFont val="Tahoma"/>
        <family val="2"/>
      </rPr>
      <t>Documento de planeación para transición de IPV4 a IPV6:</t>
    </r>
    <r>
      <rPr>
        <u/>
        <sz val="9"/>
        <color theme="10"/>
        <rFont val="Tahoma"/>
        <family val="2"/>
      </rPr>
      <t xml:space="preserve"> https://drive.google.com/drive/folders/1ftQ0hAvjd6u1wtDJtDI6kJ5Uy_IquxCH</t>
    </r>
  </si>
  <si>
    <r>
      <rPr>
        <sz val="9"/>
        <color theme="1"/>
        <rFont val="Tahoma"/>
        <family val="2"/>
      </rPr>
      <t xml:space="preserve">Levantamiento de evidencias y cargue de información al FURAG 2020: </t>
    </r>
    <r>
      <rPr>
        <u/>
        <sz val="9"/>
        <color rgb="FF1155CC"/>
        <rFont val="Tahoma"/>
        <family val="2"/>
      </rPr>
      <t>https://drive.google.com/drive/u/0/folders/1UHUB4QmUdW4GHof83kkifSa6ez_z_Ld6</t>
    </r>
  </si>
  <si>
    <r>
      <t>Accesibilidad en medios electrónicos para la población en situación de discapacidad:</t>
    </r>
    <r>
      <rPr>
        <sz val="9"/>
        <color theme="1"/>
        <rFont val="Tahoma"/>
        <family val="2"/>
      </rPr>
      <t xml:space="preserve"> </t>
    </r>
  </si>
  <si>
    <t>PORCENTAJE DE CUMPLIMIENTO DE METAS PARA EL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</si>
</sst>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b/>
      <sz val="9"/>
      <color theme="0"/>
      <name val="Tahoma"/>
      <family val="2"/>
    </font>
    <font>
      <b/>
      <sz val="14"/>
      <name val="Tahoma"/>
      <family val="2"/>
    </font>
    <font>
      <b/>
      <sz val="11"/>
      <color theme="1"/>
      <name val="Calibri"/>
      <family val="2"/>
      <scheme val="minor"/>
    </font>
    <font>
      <sz val="9"/>
      <color rgb="FF000000"/>
      <name val="Tahoma"/>
      <family val="2"/>
    </font>
    <font>
      <sz val="9"/>
      <color theme="1"/>
      <name val="Tahoma"/>
      <family val="2"/>
    </font>
    <font>
      <u/>
      <sz val="9"/>
      <color theme="10"/>
      <name val="Tahoma"/>
      <family val="2"/>
    </font>
    <font>
      <sz val="9"/>
      <color rgb="FFFF0000"/>
      <name val="Tahoma"/>
      <family val="2"/>
    </font>
    <font>
      <sz val="9"/>
      <name val="Tahoma"/>
      <family val="2"/>
    </font>
    <font>
      <u/>
      <sz val="9"/>
      <color theme="1"/>
      <name val="Tahoma"/>
      <family val="2"/>
    </font>
    <font>
      <u/>
      <sz val="9"/>
      <color rgb="FF1155CC"/>
      <name val="Tahoma"/>
      <family val="2"/>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FF"/>
        <bgColor rgb="FFFFFFFF"/>
      </patternFill>
    </fill>
  </fills>
  <borders count="4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7">
    <xf numFmtId="0" fontId="0" fillId="0" borderId="0" xfId="0"/>
    <xf numFmtId="0" fontId="3" fillId="0" borderId="9" xfId="0" applyFont="1" applyBorder="1" applyAlignment="1">
      <alignment horizontal="center" vertical="center" wrapText="1"/>
    </xf>
    <xf numFmtId="0" fontId="3" fillId="0" borderId="0" xfId="0" applyFont="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15" fontId="3" fillId="2" borderId="9" xfId="0" applyNumberFormat="1" applyFont="1" applyFill="1" applyBorder="1" applyAlignment="1">
      <alignment horizontal="center" vertical="center" wrapText="1"/>
    </xf>
    <xf numFmtId="15" fontId="3" fillId="0" borderId="0" xfId="0" applyNumberFormat="1" applyFont="1" applyBorder="1" applyAlignment="1">
      <alignment horizontal="center"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3" fillId="0" borderId="0" xfId="0" applyFont="1" applyAlignment="1">
      <alignment horizontal="center" vertical="center" wrapText="1"/>
    </xf>
    <xf numFmtId="0" fontId="5" fillId="0" borderId="0"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Fill="1" applyAlignment="1">
      <alignment vertical="center" wrapText="1"/>
    </xf>
    <xf numFmtId="0" fontId="7" fillId="5" borderId="21"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0" fontId="12" fillId="0" borderId="9" xfId="0" applyFont="1" applyBorder="1" applyAlignment="1">
      <alignment horizontal="justify" vertical="center" wrapText="1"/>
    </xf>
    <xf numFmtId="0" fontId="12" fillId="0" borderId="9" xfId="0" applyFont="1" applyBorder="1" applyAlignment="1">
      <alignment horizontal="center" vertical="center" wrapText="1"/>
    </xf>
    <xf numFmtId="0" fontId="12" fillId="0" borderId="9"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vertical="center" wrapText="1"/>
    </xf>
    <xf numFmtId="0" fontId="12" fillId="0" borderId="15" xfId="0" applyFont="1" applyBorder="1" applyAlignment="1">
      <alignment horizontal="center" vertical="center" wrapText="1"/>
    </xf>
    <xf numFmtId="0" fontId="12" fillId="0" borderId="15" xfId="0" applyFont="1" applyBorder="1" applyAlignment="1">
      <alignment horizontal="justify" vertical="center" wrapText="1"/>
    </xf>
    <xf numFmtId="9" fontId="12" fillId="0" borderId="15" xfId="1" applyFont="1" applyBorder="1" applyAlignment="1">
      <alignment horizontal="center" vertical="center" wrapText="1"/>
    </xf>
    <xf numFmtId="164" fontId="12" fillId="0" borderId="15" xfId="1" applyNumberFormat="1" applyFont="1" applyFill="1" applyBorder="1" applyAlignment="1">
      <alignment horizontal="center" vertical="center" wrapText="1"/>
    </xf>
    <xf numFmtId="9" fontId="12" fillId="0" borderId="15" xfId="1"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26" xfId="0" applyFont="1" applyBorder="1" applyAlignment="1">
      <alignment vertical="center" wrapText="1"/>
    </xf>
    <xf numFmtId="0" fontId="12" fillId="6" borderId="9" xfId="0" applyFont="1" applyFill="1" applyBorder="1" applyAlignment="1">
      <alignment horizontal="center" vertical="center" wrapText="1"/>
    </xf>
    <xf numFmtId="164" fontId="12" fillId="0" borderId="9" xfId="1" applyNumberFormat="1" applyFont="1" applyFill="1" applyBorder="1" applyAlignment="1">
      <alignment horizontal="center" vertical="center" wrapText="1"/>
    </xf>
    <xf numFmtId="9" fontId="12" fillId="0" borderId="9" xfId="1"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0" borderId="19" xfId="0" applyFont="1" applyBorder="1" applyAlignment="1">
      <alignment vertical="center" wrapText="1"/>
    </xf>
    <xf numFmtId="0" fontId="12" fillId="0" borderId="21" xfId="0" applyFont="1" applyBorder="1" applyAlignment="1">
      <alignment horizontal="justify" vertical="center" wrapText="1"/>
    </xf>
    <xf numFmtId="9" fontId="12" fillId="0" borderId="21" xfId="0" applyNumberFormat="1" applyFont="1" applyFill="1" applyBorder="1" applyAlignment="1">
      <alignment horizontal="center" vertical="center" wrapText="1"/>
    </xf>
    <xf numFmtId="9" fontId="12" fillId="0" borderId="21" xfId="1" applyFont="1" applyFill="1" applyBorder="1" applyAlignment="1">
      <alignment horizontal="center" vertical="center" wrapText="1"/>
    </xf>
    <xf numFmtId="0" fontId="12" fillId="0" borderId="15" xfId="0" applyFont="1" applyFill="1" applyBorder="1" applyAlignment="1">
      <alignment horizontal="center" vertical="center" wrapText="1"/>
    </xf>
    <xf numFmtId="9" fontId="12" fillId="0" borderId="15"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0" fontId="12" fillId="0" borderId="21" xfId="0" applyFont="1" applyFill="1" applyBorder="1" applyAlignment="1">
      <alignment horizontal="center" vertical="center" wrapText="1"/>
    </xf>
    <xf numFmtId="164" fontId="12" fillId="0" borderId="21" xfId="1" applyNumberFormat="1"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7" xfId="0" applyFont="1" applyBorder="1" applyAlignment="1">
      <alignment horizontal="center" vertical="center" wrapText="1"/>
    </xf>
    <xf numFmtId="164" fontId="12" fillId="0" borderId="17" xfId="1" applyNumberFormat="1" applyFont="1" applyFill="1" applyBorder="1" applyAlignment="1">
      <alignment horizontal="center" vertical="center" wrapText="1"/>
    </xf>
    <xf numFmtId="9" fontId="12" fillId="0" borderId="17" xfId="1"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9" xfId="0" applyFont="1" applyBorder="1" applyAlignment="1">
      <alignment vertical="center" wrapText="1"/>
    </xf>
    <xf numFmtId="0" fontId="12" fillId="0" borderId="10" xfId="0" applyFont="1" applyBorder="1" applyAlignment="1">
      <alignment horizontal="center" vertical="center" wrapText="1"/>
    </xf>
    <xf numFmtId="0" fontId="13" fillId="0" borderId="10" xfId="2" applyFont="1" applyBorder="1" applyAlignment="1">
      <alignment horizontal="center" vertical="center" wrapText="1"/>
    </xf>
    <xf numFmtId="0" fontId="12" fillId="0" borderId="9" xfId="0" applyFont="1" applyFill="1" applyBorder="1" applyAlignment="1">
      <alignment vertical="center" wrapText="1"/>
    </xf>
    <xf numFmtId="0" fontId="12" fillId="0" borderId="19" xfId="0" applyFont="1" applyFill="1" applyBorder="1" applyAlignment="1">
      <alignment vertical="center" wrapText="1"/>
    </xf>
    <xf numFmtId="164" fontId="12" fillId="0" borderId="9" xfId="0" applyNumberFormat="1" applyFont="1" applyFill="1" applyBorder="1" applyAlignment="1">
      <alignment horizontal="center" vertical="center" wrapText="1"/>
    </xf>
    <xf numFmtId="10" fontId="12" fillId="0" borderId="9" xfId="0" applyNumberFormat="1" applyFont="1" applyFill="1" applyBorder="1" applyAlignment="1">
      <alignment horizontal="center" vertical="center" wrapText="1"/>
    </xf>
    <xf numFmtId="0" fontId="12" fillId="0" borderId="21" xfId="0" applyFont="1" applyBorder="1" applyAlignment="1">
      <alignment vertical="center" wrapText="1"/>
    </xf>
    <xf numFmtId="0" fontId="15" fillId="0" borderId="10" xfId="2"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2" fillId="0" borderId="35" xfId="0" applyFont="1" applyFill="1" applyBorder="1" applyAlignment="1">
      <alignment horizontal="justify" vertical="center" wrapText="1"/>
    </xf>
    <xf numFmtId="0" fontId="12" fillId="0" borderId="35" xfId="0" applyFont="1" applyBorder="1" applyAlignment="1">
      <alignment horizontal="center" vertical="center" wrapText="1"/>
    </xf>
    <xf numFmtId="9" fontId="11" fillId="0" borderId="35" xfId="0" applyNumberFormat="1" applyFont="1" applyFill="1" applyBorder="1" applyAlignment="1">
      <alignment horizontal="center" vertical="center" wrapText="1"/>
    </xf>
    <xf numFmtId="164" fontId="11" fillId="0" borderId="35" xfId="0" applyNumberFormat="1" applyFont="1" applyFill="1" applyBorder="1" applyAlignment="1">
      <alignment horizontal="center" vertical="center" wrapText="1"/>
    </xf>
    <xf numFmtId="0" fontId="12" fillId="0" borderId="35" xfId="0" applyFont="1" applyBorder="1" applyAlignment="1">
      <alignment vertical="center" wrapText="1"/>
    </xf>
    <xf numFmtId="9" fontId="12" fillId="0" borderId="35" xfId="1" applyFont="1" applyFill="1" applyBorder="1" applyAlignment="1">
      <alignment horizontal="center" vertical="center" wrapText="1"/>
    </xf>
    <xf numFmtId="0" fontId="13" fillId="0" borderId="43" xfId="2" applyFont="1" applyBorder="1" applyAlignment="1">
      <alignment horizontal="center" vertical="center" wrapText="1"/>
    </xf>
    <xf numFmtId="0" fontId="12" fillId="0" borderId="17" xfId="0" applyFont="1" applyBorder="1" applyAlignment="1">
      <alignment vertical="center" wrapText="1"/>
    </xf>
    <xf numFmtId="0" fontId="15" fillId="0" borderId="9" xfId="0" applyFont="1" applyFill="1" applyBorder="1" applyAlignment="1">
      <alignment horizontal="center" vertical="center" wrapText="1"/>
    </xf>
    <xf numFmtId="0" fontId="11" fillId="6" borderId="9" xfId="0" applyFont="1" applyFill="1" applyBorder="1" applyAlignment="1">
      <alignment vertical="center" wrapText="1"/>
    </xf>
    <xf numFmtId="0" fontId="16" fillId="6" borderId="10" xfId="0" applyFont="1" applyFill="1" applyBorder="1" applyAlignment="1">
      <alignment vertical="center" wrapText="1"/>
    </xf>
    <xf numFmtId="0" fontId="12" fillId="0" borderId="17" xfId="0" applyFont="1" applyFill="1" applyBorder="1" applyAlignment="1">
      <alignment vertical="center" wrapText="1"/>
    </xf>
    <xf numFmtId="9" fontId="12" fillId="0" borderId="17" xfId="0" applyNumberFormat="1" applyFont="1" applyFill="1" applyBorder="1" applyAlignment="1">
      <alignment horizontal="center" vertical="center" wrapText="1"/>
    </xf>
    <xf numFmtId="0" fontId="12" fillId="6" borderId="10" xfId="0" applyFont="1" applyFill="1" applyBorder="1" applyAlignment="1">
      <alignment vertical="center" wrapText="1"/>
    </xf>
    <xf numFmtId="0" fontId="12" fillId="0" borderId="21" xfId="0" applyFont="1" applyFill="1" applyBorder="1" applyAlignment="1">
      <alignment vertical="center" wrapText="1"/>
    </xf>
    <xf numFmtId="0" fontId="12" fillId="0" borderId="27" xfId="0" applyFont="1" applyBorder="1" applyAlignment="1">
      <alignment vertical="center" wrapText="1"/>
    </xf>
    <xf numFmtId="0" fontId="14" fillId="0" borderId="19" xfId="0" applyFont="1" applyBorder="1" applyAlignment="1">
      <alignment vertical="center" wrapText="1"/>
    </xf>
    <xf numFmtId="9" fontId="12" fillId="0" borderId="19" xfId="1" applyFont="1" applyBorder="1" applyAlignment="1">
      <alignment vertical="center" wrapText="1"/>
    </xf>
    <xf numFmtId="0" fontId="12" fillId="0" borderId="13" xfId="0" applyFont="1" applyFill="1" applyBorder="1" applyAlignment="1">
      <alignment horizontal="center" vertical="center" wrapText="1"/>
    </xf>
    <xf numFmtId="0" fontId="12" fillId="0" borderId="13" xfId="0" applyFont="1" applyBorder="1" applyAlignment="1">
      <alignment vertical="center" wrapText="1"/>
    </xf>
    <xf numFmtId="9" fontId="12" fillId="0" borderId="13" xfId="1" applyFont="1" applyFill="1" applyBorder="1" applyAlignment="1">
      <alignment horizontal="center" vertical="center" wrapText="1"/>
    </xf>
    <xf numFmtId="0" fontId="12" fillId="0" borderId="23" xfId="0" applyFont="1" applyBorder="1" applyAlignment="1">
      <alignment horizontal="center" vertical="center" wrapText="1"/>
    </xf>
    <xf numFmtId="9" fontId="12" fillId="0" borderId="9" xfId="0" applyNumberFormat="1" applyFont="1" applyBorder="1" applyAlignment="1">
      <alignment horizontal="center" vertical="center" wrapText="1"/>
    </xf>
    <xf numFmtId="164" fontId="12" fillId="0" borderId="9" xfId="1" applyNumberFormat="1" applyFont="1" applyBorder="1" applyAlignment="1">
      <alignment horizontal="center" vertical="center" wrapText="1"/>
    </xf>
    <xf numFmtId="9" fontId="12" fillId="0" borderId="9" xfId="1" applyFont="1" applyBorder="1" applyAlignment="1">
      <alignment horizontal="center" vertical="center" wrapText="1"/>
    </xf>
    <xf numFmtId="164" fontId="12" fillId="0" borderId="9" xfId="0" applyNumberFormat="1" applyFont="1" applyBorder="1" applyAlignment="1">
      <alignment horizontal="center" vertical="center" wrapText="1"/>
    </xf>
    <xf numFmtId="0" fontId="12" fillId="0" borderId="40" xfId="0" applyFont="1" applyBorder="1" applyAlignment="1">
      <alignment horizontal="center" vertical="center" wrapText="1"/>
    </xf>
    <xf numFmtId="0" fontId="12" fillId="0" borderId="15" xfId="0" applyFont="1" applyFill="1" applyBorder="1" applyAlignment="1">
      <alignment horizontal="justify" vertical="center" wrapText="1"/>
    </xf>
    <xf numFmtId="0" fontId="12" fillId="0" borderId="15" xfId="0" applyFont="1" applyBorder="1" applyAlignment="1">
      <alignment vertical="center" wrapText="1"/>
    </xf>
    <xf numFmtId="0" fontId="12" fillId="0" borderId="9" xfId="0" applyFont="1" applyFill="1" applyBorder="1" applyAlignment="1">
      <alignment horizontal="justify" vertical="center" wrapText="1"/>
    </xf>
    <xf numFmtId="0" fontId="11" fillId="0" borderId="21" xfId="0" applyFont="1" applyBorder="1" applyAlignment="1">
      <alignment horizontal="justify" vertical="center" wrapText="1"/>
    </xf>
    <xf numFmtId="0" fontId="11" fillId="0" borderId="21" xfId="0" applyFont="1" applyBorder="1" applyAlignment="1">
      <alignment horizontal="center" vertical="center" wrapText="1"/>
    </xf>
    <xf numFmtId="0" fontId="11" fillId="6" borderId="15" xfId="0" applyFont="1" applyFill="1" applyBorder="1" applyAlignment="1">
      <alignment vertical="center" wrapText="1"/>
    </xf>
    <xf numFmtId="0" fontId="13" fillId="0" borderId="27" xfId="2" applyFont="1" applyBorder="1" applyAlignment="1">
      <alignment horizontal="center" vertical="center" wrapText="1"/>
    </xf>
    <xf numFmtId="0" fontId="12" fillId="0"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164" fontId="15" fillId="0" borderId="35" xfId="0" applyNumberFormat="1" applyFont="1" applyFill="1" applyBorder="1" applyAlignment="1">
      <alignment horizontal="center" vertical="center" wrapText="1"/>
    </xf>
    <xf numFmtId="0" fontId="12" fillId="0" borderId="43" xfId="0" applyFont="1" applyBorder="1" applyAlignment="1">
      <alignment horizontal="center" vertical="center" wrapText="1"/>
    </xf>
    <xf numFmtId="0" fontId="11" fillId="0" borderId="17" xfId="0" applyFont="1" applyFill="1" applyBorder="1" applyAlignment="1">
      <alignment horizontal="justify"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center" vertical="center" wrapText="1"/>
    </xf>
    <xf numFmtId="0" fontId="11" fillId="0" borderId="9" xfId="0" applyFont="1" applyFill="1" applyBorder="1" applyAlignment="1">
      <alignment horizontal="justify" vertical="center" wrapText="1"/>
    </xf>
    <xf numFmtId="0" fontId="11" fillId="0" borderId="21" xfId="0" applyFont="1" applyFill="1" applyBorder="1" applyAlignment="1">
      <alignment horizontal="justify" vertical="center" wrapText="1"/>
    </xf>
    <xf numFmtId="0" fontId="11" fillId="0" borderId="21" xfId="0" applyFont="1" applyFill="1" applyBorder="1" applyAlignment="1">
      <alignment horizontal="center" vertical="center" wrapText="1"/>
    </xf>
    <xf numFmtId="0" fontId="11" fillId="0" borderId="17" xfId="0" applyFont="1" applyBorder="1" applyAlignment="1">
      <alignment horizontal="center" vertical="center" wrapText="1"/>
    </xf>
    <xf numFmtId="0" fontId="12" fillId="0" borderId="0" xfId="0" applyFont="1" applyBorder="1" applyAlignment="1">
      <alignment vertical="center" wrapText="1"/>
    </xf>
    <xf numFmtId="0" fontId="15" fillId="0" borderId="35" xfId="0" applyFont="1" applyFill="1" applyBorder="1" applyAlignment="1">
      <alignment horizontal="center" vertical="center" wrapText="1"/>
    </xf>
    <xf numFmtId="9" fontId="12" fillId="0" borderId="35" xfId="0" applyNumberFormat="1" applyFont="1" applyFill="1" applyBorder="1" applyAlignment="1">
      <alignment horizontal="center" vertical="center" wrapText="1"/>
    </xf>
    <xf numFmtId="9" fontId="15" fillId="0" borderId="35" xfId="0" applyNumberFormat="1" applyFont="1" applyFill="1" applyBorder="1" applyAlignment="1">
      <alignment horizontal="center" vertical="center" wrapText="1"/>
    </xf>
    <xf numFmtId="0" fontId="11" fillId="0" borderId="35" xfId="0" applyFont="1" applyFill="1" applyBorder="1" applyAlignment="1">
      <alignment vertical="center" wrapText="1"/>
    </xf>
    <xf numFmtId="0" fontId="12" fillId="0" borderId="35" xfId="0" applyFont="1" applyFill="1" applyBorder="1" applyAlignment="1">
      <alignment vertical="center" wrapText="1"/>
    </xf>
    <xf numFmtId="10" fontId="11" fillId="0" borderId="35" xfId="0" applyNumberFormat="1" applyFont="1" applyFill="1" applyBorder="1" applyAlignment="1">
      <alignment horizontal="center" vertical="center" wrapText="1"/>
    </xf>
    <xf numFmtId="0" fontId="15" fillId="6" borderId="35" xfId="0" applyFont="1" applyFill="1" applyBorder="1" applyAlignment="1">
      <alignment vertical="center" wrapText="1"/>
    </xf>
    <xf numFmtId="0" fontId="15" fillId="6" borderId="43" xfId="0" applyFont="1" applyFill="1" applyBorder="1" applyAlignment="1">
      <alignment vertical="center" wrapText="1"/>
    </xf>
    <xf numFmtId="0" fontId="11" fillId="0" borderId="9"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9" xfId="0" applyFont="1" applyBorder="1" applyAlignment="1">
      <alignment horizontal="justify" vertical="center" wrapText="1"/>
    </xf>
    <xf numFmtId="0" fontId="12" fillId="0" borderId="1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27"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27"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3" xfId="0" applyFont="1" applyFill="1" applyBorder="1" applyAlignment="1">
      <alignment horizontal="center" vertical="center" wrapText="1"/>
    </xf>
    <xf numFmtId="9" fontId="12" fillId="0" borderId="17"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2" fillId="0" borderId="1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3" xfId="0" applyFont="1" applyBorder="1" applyAlignment="1">
      <alignment horizontal="center" vertical="center" wrapText="1"/>
    </xf>
    <xf numFmtId="0" fontId="7" fillId="5" borderId="44"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4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15" fontId="3" fillId="0" borderId="10" xfId="0"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6" fillId="3" borderId="10" xfId="0" applyFont="1" applyFill="1" applyBorder="1" applyAlignment="1">
      <alignment horizontal="justify" vertical="center" wrapText="1"/>
    </xf>
    <xf numFmtId="0" fontId="6" fillId="3" borderId="12" xfId="0" applyFont="1" applyFill="1" applyBorder="1" applyAlignment="1">
      <alignment horizontal="justify" vertical="center" wrapText="1"/>
    </xf>
    <xf numFmtId="0" fontId="6" fillId="3" borderId="24"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28"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3" fillId="0" borderId="9" xfId="0" applyFont="1" applyBorder="1" applyAlignment="1">
      <alignment horizontal="center" vertical="center" wrapText="1"/>
    </xf>
    <xf numFmtId="15" fontId="3" fillId="0" borderId="9" xfId="0" applyNumberFormat="1" applyFont="1" applyBorder="1" applyAlignment="1">
      <alignment horizontal="center" vertical="center" wrapText="1"/>
    </xf>
    <xf numFmtId="0" fontId="12" fillId="0" borderId="13"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15" xfId="0" applyFont="1" applyBorder="1" applyAlignment="1">
      <alignment horizontal="center" vertical="center" wrapText="1"/>
    </xf>
    <xf numFmtId="0" fontId="13" fillId="0" borderId="44" xfId="2" applyFont="1" applyBorder="1" applyAlignment="1">
      <alignment horizontal="center" vertical="center" wrapText="1"/>
    </xf>
    <xf numFmtId="0" fontId="12" fillId="0" borderId="18"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9" fontId="12" fillId="0" borderId="9" xfId="1" applyFont="1" applyFill="1" applyBorder="1" applyAlignment="1">
      <alignment horizontal="center" vertical="center" wrapText="1"/>
    </xf>
    <xf numFmtId="9" fontId="12" fillId="0" borderId="21" xfId="1" applyFont="1" applyFill="1" applyBorder="1" applyAlignment="1">
      <alignment horizontal="center" vertical="center" wrapText="1"/>
    </xf>
    <xf numFmtId="9" fontId="12" fillId="0" borderId="17" xfId="1" applyFont="1" applyFill="1" applyBorder="1" applyAlignment="1">
      <alignment horizontal="center" vertical="center" wrapText="1"/>
    </xf>
    <xf numFmtId="0" fontId="12" fillId="0" borderId="23"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Font="1" applyBorder="1" applyAlignment="1">
      <alignment horizontal="center" vertical="center" wrapText="1"/>
    </xf>
    <xf numFmtId="0" fontId="7" fillId="5" borderId="23"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40" xfId="0" applyFont="1" applyFill="1" applyBorder="1" applyAlignment="1">
      <alignment horizontal="center" vertical="center" wrapText="1"/>
    </xf>
    <xf numFmtId="10" fontId="11" fillId="0" borderId="25" xfId="0" applyNumberFormat="1" applyFont="1" applyFill="1" applyBorder="1" applyAlignment="1">
      <alignment horizontal="center" vertical="center" wrapText="1"/>
    </xf>
    <xf numFmtId="0" fontId="12" fillId="0" borderId="25" xfId="0" applyFont="1" applyBorder="1" applyAlignment="1">
      <alignment vertical="center" wrapText="1"/>
    </xf>
    <xf numFmtId="9" fontId="12" fillId="0" borderId="25" xfId="1" applyFont="1" applyFill="1" applyBorder="1" applyAlignment="1">
      <alignment horizontal="center" vertical="center" wrapText="1"/>
    </xf>
    <xf numFmtId="0" fontId="10" fillId="0" borderId="34" xfId="0" applyFont="1" applyBorder="1" applyAlignment="1">
      <alignment vertical="center" wrapText="1"/>
    </xf>
    <xf numFmtId="0" fontId="0" fillId="0" borderId="35" xfId="0" applyBorder="1" applyAlignment="1">
      <alignment vertical="center" wrapText="1"/>
    </xf>
    <xf numFmtId="9" fontId="18" fillId="0" borderId="46" xfId="0" applyNumberFormat="1" applyFont="1" applyBorder="1" applyAlignment="1">
      <alignment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rive.google.com/drive/folders/1l4dbVPrJ2zOxDsVfpwyA69pPPK1R_Y8k" TargetMode="External"/><Relationship Id="rId7" Type="http://schemas.openxmlformats.org/officeDocument/2006/relationships/hyperlink" Target="https://drive.google.com/drive/folders/11TR0MvDgtc5cLFemGlvd6inVAtdHPJlg" TargetMode="External"/><Relationship Id="rId2" Type="http://schemas.openxmlformats.org/officeDocument/2006/relationships/hyperlink" Target="https://drive.google.com/drive/folders/1l4dbVPrJ2zOxDsVfpwyA69pPPK1R_Y8k" TargetMode="External"/><Relationship Id="rId1" Type="http://schemas.openxmlformats.org/officeDocument/2006/relationships/hyperlink" Target="https://infotepsai.edu.co/index.php/infotep-item/item/363-estados-financieros-2020" TargetMode="External"/><Relationship Id="rId6" Type="http://schemas.openxmlformats.org/officeDocument/2006/relationships/hyperlink" Target="https://drive.google.com/drive/folders/1mProf3PU8mJh9Kmvut4MfkmVTnZw75r8" TargetMode="External"/><Relationship Id="rId5" Type="http://schemas.openxmlformats.org/officeDocument/2006/relationships/hyperlink" Target="https://drive.google.com/drive/u/0/folders/1UHUB4QmUdW4GHof83kkifSa6ez_z_Ld6" TargetMode="External"/><Relationship Id="rId4" Type="http://schemas.openxmlformats.org/officeDocument/2006/relationships/hyperlink" Target="https://drive.google.com/drive/folders/1ftQ0hAvjd6u1wtDJtDI6kJ5Uy_IquxCH"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87E1A-2D2B-477F-84E5-BA54339C477D}">
  <sheetPr>
    <pageSetUpPr fitToPage="1"/>
  </sheetPr>
  <dimension ref="A1:T76"/>
  <sheetViews>
    <sheetView tabSelected="1" zoomScaleNormal="100" workbookViewId="0">
      <selection activeCell="L76" sqref="L76:P76"/>
    </sheetView>
  </sheetViews>
  <sheetFormatPr baseColWidth="10" defaultRowHeight="15" x14ac:dyDescent="0.25"/>
  <cols>
    <col min="1" max="3" width="32.42578125" style="11" customWidth="1"/>
    <col min="4" max="4" width="18.28515625" style="11" customWidth="1"/>
    <col min="5" max="5" width="11.42578125" style="11" customWidth="1"/>
    <col min="6" max="6" width="11.42578125" style="11"/>
    <col min="7" max="7" width="8.5703125" style="11" customWidth="1"/>
    <col min="8" max="9" width="10.5703125" style="11" customWidth="1"/>
    <col min="10" max="10" width="7.140625" style="11" customWidth="1"/>
    <col min="11" max="11" width="15.85546875" style="11" customWidth="1"/>
    <col min="12" max="12" width="13.28515625" style="11" customWidth="1"/>
    <col min="13" max="15" width="7.140625" style="11" hidden="1" customWidth="1"/>
    <col min="16" max="16" width="18.7109375" style="11" customWidth="1"/>
    <col min="17" max="17" width="60.7109375" style="12" customWidth="1"/>
    <col min="18" max="18" width="37.7109375" style="12" customWidth="1"/>
    <col min="19" max="19" width="18.7109375" style="11" customWidth="1"/>
    <col min="20" max="20" width="25" style="11" customWidth="1"/>
    <col min="21" max="16384" width="11.42578125" style="11"/>
  </cols>
  <sheetData>
    <row r="1" spans="1:20" ht="15.75" thickBot="1" x14ac:dyDescent="0.3">
      <c r="A1" s="2"/>
      <c r="B1" s="2"/>
      <c r="C1" s="2"/>
      <c r="D1" s="2"/>
      <c r="E1" s="2"/>
      <c r="F1" s="2"/>
      <c r="G1" s="2"/>
      <c r="H1" s="2"/>
      <c r="I1" s="2"/>
      <c r="J1" s="2"/>
      <c r="K1" s="2"/>
      <c r="L1" s="2"/>
      <c r="M1" s="2"/>
      <c r="N1" s="2"/>
      <c r="O1" s="2"/>
      <c r="P1" s="2"/>
      <c r="Q1" s="9"/>
      <c r="R1" s="9"/>
      <c r="S1" s="2"/>
    </row>
    <row r="2" spans="1:20" ht="29.25" customHeight="1" thickBot="1" x14ac:dyDescent="0.3">
      <c r="A2" s="147"/>
      <c r="B2" s="148"/>
      <c r="C2" s="149"/>
      <c r="D2" s="162" t="s">
        <v>23</v>
      </c>
      <c r="E2" s="163"/>
      <c r="F2" s="163"/>
      <c r="G2" s="163"/>
      <c r="H2" s="163"/>
      <c r="I2" s="163"/>
      <c r="J2" s="163"/>
      <c r="K2" s="163"/>
      <c r="L2" s="163"/>
      <c r="M2" s="163"/>
      <c r="N2" s="163"/>
      <c r="O2" s="195" t="s">
        <v>25</v>
      </c>
      <c r="P2" s="196"/>
      <c r="Q2" s="197"/>
      <c r="R2" s="10"/>
      <c r="S2" s="2"/>
    </row>
    <row r="3" spans="1:20" ht="29.25" customHeight="1" thickBot="1" x14ac:dyDescent="0.3">
      <c r="A3" s="150"/>
      <c r="B3" s="151"/>
      <c r="C3" s="152"/>
      <c r="D3" s="164"/>
      <c r="E3" s="165"/>
      <c r="F3" s="165"/>
      <c r="G3" s="165"/>
      <c r="H3" s="165"/>
      <c r="I3" s="165"/>
      <c r="J3" s="165"/>
      <c r="K3" s="165"/>
      <c r="L3" s="165"/>
      <c r="M3" s="165"/>
      <c r="N3" s="165"/>
      <c r="O3" s="195" t="s">
        <v>26</v>
      </c>
      <c r="P3" s="196"/>
      <c r="Q3" s="197"/>
      <c r="R3" s="10"/>
      <c r="S3" s="2"/>
    </row>
    <row r="4" spans="1:20" ht="29.25" customHeight="1" thickBot="1" x14ac:dyDescent="0.3">
      <c r="A4" s="153"/>
      <c r="B4" s="154"/>
      <c r="C4" s="155"/>
      <c r="D4" s="166"/>
      <c r="E4" s="167"/>
      <c r="F4" s="167"/>
      <c r="G4" s="167"/>
      <c r="H4" s="167"/>
      <c r="I4" s="167"/>
      <c r="J4" s="167"/>
      <c r="K4" s="167"/>
      <c r="L4" s="167"/>
      <c r="M4" s="167"/>
      <c r="N4" s="167"/>
      <c r="O4" s="198" t="s">
        <v>24</v>
      </c>
      <c r="P4" s="199"/>
      <c r="Q4" s="200"/>
      <c r="R4" s="10"/>
      <c r="S4" s="2"/>
    </row>
    <row r="5" spans="1:20" x14ac:dyDescent="0.25">
      <c r="A5" s="2"/>
      <c r="B5" s="2"/>
      <c r="C5" s="2"/>
      <c r="D5" s="2"/>
      <c r="E5" s="2"/>
      <c r="F5" s="2"/>
      <c r="G5" s="2"/>
      <c r="H5" s="2"/>
      <c r="I5" s="2"/>
      <c r="J5" s="2"/>
      <c r="K5" s="2"/>
      <c r="L5" s="2"/>
      <c r="M5" s="2"/>
      <c r="N5" s="2"/>
      <c r="O5" s="2"/>
      <c r="P5" s="2"/>
      <c r="Q5" s="9"/>
      <c r="R5" s="9"/>
      <c r="S5" s="2"/>
    </row>
    <row r="6" spans="1:20" x14ac:dyDescent="0.25">
      <c r="A6" s="3"/>
      <c r="B6" s="3"/>
      <c r="C6" s="3"/>
      <c r="D6" s="3"/>
      <c r="E6" s="3"/>
      <c r="F6" s="3"/>
      <c r="G6" s="3"/>
      <c r="H6" s="3"/>
      <c r="I6" s="3"/>
      <c r="J6" s="3"/>
      <c r="K6" s="3"/>
      <c r="L6" s="3"/>
      <c r="M6" s="3"/>
      <c r="N6" s="3"/>
      <c r="O6" s="3"/>
      <c r="P6" s="3"/>
      <c r="Q6" s="3"/>
      <c r="R6" s="3"/>
      <c r="S6" s="3"/>
    </row>
    <row r="7" spans="1:20" x14ac:dyDescent="0.25">
      <c r="A7" s="176" t="s">
        <v>0</v>
      </c>
      <c r="B7" s="177"/>
      <c r="C7" s="156" t="s">
        <v>202</v>
      </c>
      <c r="D7" s="157"/>
      <c r="E7" s="157"/>
      <c r="F7" s="157"/>
      <c r="G7" s="158"/>
      <c r="H7" s="3"/>
      <c r="I7" s="3"/>
      <c r="J7" s="3"/>
      <c r="K7" s="4"/>
      <c r="L7" s="4"/>
      <c r="M7" s="4"/>
      <c r="N7" s="4"/>
      <c r="O7" s="4"/>
      <c r="P7" s="4"/>
      <c r="Q7" s="3"/>
      <c r="R7" s="3"/>
      <c r="S7" s="4"/>
    </row>
    <row r="8" spans="1:20" x14ac:dyDescent="0.25">
      <c r="A8" s="176" t="s">
        <v>1</v>
      </c>
      <c r="B8" s="177"/>
      <c r="C8" s="156" t="s">
        <v>203</v>
      </c>
      <c r="D8" s="157"/>
      <c r="E8" s="157"/>
      <c r="F8" s="157"/>
      <c r="G8" s="158"/>
      <c r="H8" s="3"/>
      <c r="I8" s="3"/>
      <c r="J8" s="3"/>
      <c r="K8" s="4"/>
      <c r="L8" s="4"/>
      <c r="M8" s="4"/>
      <c r="N8" s="4"/>
      <c r="O8" s="4"/>
      <c r="P8" s="4"/>
      <c r="Q8" s="3"/>
      <c r="R8" s="3"/>
      <c r="S8" s="4"/>
    </row>
    <row r="9" spans="1:20" x14ac:dyDescent="0.25">
      <c r="A9" s="176" t="s">
        <v>2</v>
      </c>
      <c r="B9" s="177"/>
      <c r="C9" s="159">
        <v>44340</v>
      </c>
      <c r="D9" s="157"/>
      <c r="E9" s="157"/>
      <c r="F9" s="157"/>
      <c r="G9" s="158"/>
      <c r="H9" s="3"/>
      <c r="I9" s="3"/>
      <c r="J9" s="3"/>
      <c r="K9" s="4"/>
      <c r="L9" s="4"/>
      <c r="M9" s="4"/>
      <c r="N9" s="4"/>
      <c r="O9" s="4"/>
      <c r="P9" s="4"/>
      <c r="Q9" s="3"/>
      <c r="R9" s="3"/>
      <c r="S9" s="4"/>
    </row>
    <row r="10" spans="1:20" x14ac:dyDescent="0.25">
      <c r="A10" s="178" t="s">
        <v>3</v>
      </c>
      <c r="B10" s="179"/>
      <c r="C10" s="160" t="s">
        <v>4</v>
      </c>
      <c r="D10" s="5">
        <v>44197</v>
      </c>
      <c r="E10" s="160" t="s">
        <v>5</v>
      </c>
      <c r="F10" s="184">
        <v>44286</v>
      </c>
      <c r="G10" s="183"/>
      <c r="H10" s="6"/>
      <c r="I10" s="6"/>
      <c r="J10" s="6"/>
      <c r="K10" s="4"/>
      <c r="L10" s="4"/>
      <c r="M10" s="4"/>
      <c r="N10" s="4"/>
      <c r="O10" s="4"/>
      <c r="P10" s="4"/>
      <c r="Q10" s="3"/>
      <c r="R10" s="3"/>
      <c r="S10" s="4"/>
    </row>
    <row r="11" spans="1:20" x14ac:dyDescent="0.25">
      <c r="A11" s="180"/>
      <c r="B11" s="181"/>
      <c r="C11" s="161"/>
      <c r="D11" s="1" t="s">
        <v>6</v>
      </c>
      <c r="E11" s="161"/>
      <c r="F11" s="183" t="s">
        <v>6</v>
      </c>
      <c r="G11" s="183"/>
      <c r="H11" s="3"/>
      <c r="I11" s="3"/>
      <c r="J11" s="3"/>
      <c r="K11" s="4"/>
      <c r="L11" s="4"/>
      <c r="M11" s="4"/>
      <c r="N11" s="4"/>
      <c r="O11" s="4"/>
      <c r="P11" s="4"/>
      <c r="Q11" s="3"/>
      <c r="R11" s="3"/>
      <c r="S11" s="4"/>
    </row>
    <row r="12" spans="1:20" x14ac:dyDescent="0.25">
      <c r="A12" s="7"/>
      <c r="B12" s="7"/>
      <c r="C12" s="8"/>
      <c r="D12" s="7"/>
      <c r="E12" s="8"/>
      <c r="F12" s="8"/>
      <c r="G12" s="7"/>
      <c r="H12" s="7"/>
      <c r="I12" s="7"/>
      <c r="J12" s="7"/>
      <c r="K12" s="7"/>
      <c r="L12" s="7"/>
      <c r="M12" s="7"/>
      <c r="N12" s="7"/>
      <c r="O12" s="7"/>
      <c r="P12" s="7"/>
      <c r="R12" s="8"/>
      <c r="S12" s="7"/>
    </row>
    <row r="13" spans="1:20" ht="15.75" thickBot="1" x14ac:dyDescent="0.3">
      <c r="A13" s="4"/>
      <c r="B13" s="4"/>
      <c r="C13" s="4"/>
      <c r="D13" s="4"/>
      <c r="E13" s="4"/>
      <c r="F13" s="4"/>
      <c r="G13" s="4"/>
      <c r="H13" s="4"/>
      <c r="I13" s="4"/>
      <c r="J13" s="4"/>
      <c r="K13" s="4"/>
      <c r="L13" s="4"/>
      <c r="M13" s="4"/>
      <c r="N13" s="4"/>
      <c r="O13" s="4"/>
      <c r="P13" s="4"/>
      <c r="Q13" s="3"/>
      <c r="S13" s="4"/>
    </row>
    <row r="14" spans="1:20" ht="41.25" customHeight="1" x14ac:dyDescent="0.25">
      <c r="A14" s="173" t="s">
        <v>14</v>
      </c>
      <c r="B14" s="168" t="s">
        <v>17</v>
      </c>
      <c r="C14" s="168" t="s">
        <v>18</v>
      </c>
      <c r="D14" s="168" t="s">
        <v>15</v>
      </c>
      <c r="E14" s="168" t="s">
        <v>16</v>
      </c>
      <c r="F14" s="168" t="s">
        <v>7</v>
      </c>
      <c r="G14" s="168"/>
      <c r="H14" s="168"/>
      <c r="I14" s="168"/>
      <c r="J14" s="168"/>
      <c r="K14" s="168" t="s">
        <v>8</v>
      </c>
      <c r="L14" s="182" t="s">
        <v>9</v>
      </c>
      <c r="M14" s="182"/>
      <c r="N14" s="182"/>
      <c r="O14" s="182"/>
      <c r="P14" s="182" t="s">
        <v>10</v>
      </c>
      <c r="Q14" s="182" t="s">
        <v>13</v>
      </c>
      <c r="R14" s="208" t="s">
        <v>11</v>
      </c>
      <c r="S14" s="143" t="s">
        <v>12</v>
      </c>
      <c r="T14" s="144"/>
    </row>
    <row r="15" spans="1:20" ht="41.25" customHeight="1" x14ac:dyDescent="0.25">
      <c r="A15" s="174"/>
      <c r="B15" s="169"/>
      <c r="C15" s="169"/>
      <c r="D15" s="169"/>
      <c r="E15" s="169"/>
      <c r="F15" s="169" t="s">
        <v>27</v>
      </c>
      <c r="G15" s="169" t="s">
        <v>19</v>
      </c>
      <c r="H15" s="169" t="s">
        <v>20</v>
      </c>
      <c r="I15" s="169" t="s">
        <v>21</v>
      </c>
      <c r="J15" s="169" t="s">
        <v>22</v>
      </c>
      <c r="K15" s="169"/>
      <c r="L15" s="171" t="s">
        <v>19</v>
      </c>
      <c r="M15" s="171" t="s">
        <v>20</v>
      </c>
      <c r="N15" s="171" t="s">
        <v>21</v>
      </c>
      <c r="O15" s="171" t="s">
        <v>22</v>
      </c>
      <c r="P15" s="171"/>
      <c r="Q15" s="171"/>
      <c r="R15" s="209"/>
      <c r="S15" s="145"/>
      <c r="T15" s="146"/>
    </row>
    <row r="16" spans="1:20" ht="41.25" customHeight="1" thickBot="1" x14ac:dyDescent="0.3">
      <c r="A16" s="175"/>
      <c r="B16" s="170"/>
      <c r="C16" s="170"/>
      <c r="D16" s="170"/>
      <c r="E16" s="170"/>
      <c r="F16" s="170"/>
      <c r="G16" s="170"/>
      <c r="H16" s="170"/>
      <c r="I16" s="170"/>
      <c r="J16" s="170"/>
      <c r="K16" s="170"/>
      <c r="L16" s="172"/>
      <c r="M16" s="172"/>
      <c r="N16" s="172"/>
      <c r="O16" s="172"/>
      <c r="P16" s="172"/>
      <c r="Q16" s="172"/>
      <c r="R16" s="210"/>
      <c r="S16" s="14" t="s">
        <v>178</v>
      </c>
      <c r="T16" s="22"/>
    </row>
    <row r="17" spans="1:20" ht="271.5" customHeight="1" x14ac:dyDescent="0.25">
      <c r="A17" s="142" t="s">
        <v>28</v>
      </c>
      <c r="B17" s="23" t="s">
        <v>29</v>
      </c>
      <c r="C17" s="23" t="s">
        <v>30</v>
      </c>
      <c r="D17" s="24" t="s">
        <v>207</v>
      </c>
      <c r="E17" s="23" t="s">
        <v>152</v>
      </c>
      <c r="F17" s="23">
        <v>2</v>
      </c>
      <c r="G17" s="23">
        <v>1</v>
      </c>
      <c r="H17" s="23">
        <v>1</v>
      </c>
      <c r="I17" s="23">
        <v>2</v>
      </c>
      <c r="J17" s="23">
        <v>2</v>
      </c>
      <c r="K17" s="23" t="s">
        <v>159</v>
      </c>
      <c r="L17" s="25">
        <v>0.125</v>
      </c>
      <c r="M17" s="26"/>
      <c r="N17" s="26"/>
      <c r="O17" s="26"/>
      <c r="P17" s="27">
        <f>+L17/G17</f>
        <v>0.125</v>
      </c>
      <c r="Q17" s="28" t="s">
        <v>200</v>
      </c>
      <c r="R17" s="29" t="s">
        <v>201</v>
      </c>
      <c r="S17" s="15" t="s">
        <v>179</v>
      </c>
      <c r="T17" s="30"/>
    </row>
    <row r="18" spans="1:20" ht="56.25" x14ac:dyDescent="0.25">
      <c r="A18" s="140"/>
      <c r="B18" s="19" t="s">
        <v>31</v>
      </c>
      <c r="C18" s="19" t="s">
        <v>32</v>
      </c>
      <c r="D18" s="31" t="s">
        <v>206</v>
      </c>
      <c r="E18" s="19" t="s">
        <v>152</v>
      </c>
      <c r="F18" s="19">
        <v>306</v>
      </c>
      <c r="G18" s="19">
        <v>306</v>
      </c>
      <c r="H18" s="19">
        <v>306</v>
      </c>
      <c r="I18" s="19">
        <v>306</v>
      </c>
      <c r="J18" s="19">
        <v>306</v>
      </c>
      <c r="K18" s="20" t="s">
        <v>160</v>
      </c>
      <c r="L18" s="19">
        <v>935</v>
      </c>
      <c r="M18" s="32"/>
      <c r="N18" s="32"/>
      <c r="O18" s="32"/>
      <c r="P18" s="33">
        <f t="shared" ref="P18:P75" si="0">+L18/G18</f>
        <v>3.0555555555555554</v>
      </c>
      <c r="Q18" s="20" t="s">
        <v>204</v>
      </c>
      <c r="R18" s="34" t="s">
        <v>205</v>
      </c>
      <c r="S18" s="16" t="s">
        <v>180</v>
      </c>
      <c r="T18" s="35"/>
    </row>
    <row r="19" spans="1:20" ht="82.5" customHeight="1" x14ac:dyDescent="0.25">
      <c r="A19" s="140"/>
      <c r="B19" s="118" t="s">
        <v>33</v>
      </c>
      <c r="C19" s="118" t="s">
        <v>34</v>
      </c>
      <c r="D19" s="18" t="s">
        <v>207</v>
      </c>
      <c r="E19" s="118" t="s">
        <v>152</v>
      </c>
      <c r="F19" s="19">
        <v>1</v>
      </c>
      <c r="G19" s="19">
        <v>0</v>
      </c>
      <c r="H19" s="19">
        <v>0</v>
      </c>
      <c r="I19" s="19">
        <v>1</v>
      </c>
      <c r="J19" s="19">
        <v>1</v>
      </c>
      <c r="K19" s="131" t="s">
        <v>161</v>
      </c>
      <c r="L19" s="19">
        <v>0</v>
      </c>
      <c r="M19" s="32"/>
      <c r="N19" s="32"/>
      <c r="O19" s="32"/>
      <c r="P19" s="33">
        <v>0</v>
      </c>
      <c r="Q19" s="118" t="s">
        <v>208</v>
      </c>
      <c r="R19" s="120"/>
      <c r="S19" s="17" t="s">
        <v>181</v>
      </c>
      <c r="T19" s="35"/>
    </row>
    <row r="20" spans="1:20" ht="82.5" customHeight="1" thickBot="1" x14ac:dyDescent="0.3">
      <c r="A20" s="141"/>
      <c r="B20" s="121"/>
      <c r="C20" s="121"/>
      <c r="D20" s="36" t="s">
        <v>207</v>
      </c>
      <c r="E20" s="121"/>
      <c r="F20" s="21">
        <v>1</v>
      </c>
      <c r="G20" s="21">
        <v>0</v>
      </c>
      <c r="H20" s="21">
        <v>1</v>
      </c>
      <c r="I20" s="21">
        <v>1</v>
      </c>
      <c r="J20" s="21">
        <v>1</v>
      </c>
      <c r="K20" s="132"/>
      <c r="L20" s="21">
        <v>0</v>
      </c>
      <c r="M20" s="37"/>
      <c r="N20" s="37"/>
      <c r="O20" s="37"/>
      <c r="P20" s="38">
        <v>0</v>
      </c>
      <c r="Q20" s="121" t="s">
        <v>208</v>
      </c>
      <c r="R20" s="122"/>
      <c r="S20" s="16" t="s">
        <v>182</v>
      </c>
      <c r="T20" s="35"/>
    </row>
    <row r="21" spans="1:20" ht="45.75" thickBot="1" x14ac:dyDescent="0.3">
      <c r="A21" s="142" t="s">
        <v>35</v>
      </c>
      <c r="B21" s="39" t="s">
        <v>36</v>
      </c>
      <c r="C21" s="39" t="s">
        <v>37</v>
      </c>
      <c r="D21" s="23" t="s">
        <v>209</v>
      </c>
      <c r="E21" s="39" t="s">
        <v>152</v>
      </c>
      <c r="F21" s="39">
        <v>1</v>
      </c>
      <c r="G21" s="39">
        <v>0</v>
      </c>
      <c r="H21" s="39">
        <v>0</v>
      </c>
      <c r="I21" s="39">
        <v>0</v>
      </c>
      <c r="J21" s="39">
        <v>1</v>
      </c>
      <c r="K21" s="23" t="s">
        <v>162</v>
      </c>
      <c r="L21" s="39">
        <v>0</v>
      </c>
      <c r="M21" s="40"/>
      <c r="N21" s="40"/>
      <c r="O21" s="40"/>
      <c r="P21" s="27">
        <v>0</v>
      </c>
      <c r="Q21" s="123" t="s">
        <v>208</v>
      </c>
      <c r="R21" s="124"/>
      <c r="S21" s="118" t="s">
        <v>183</v>
      </c>
      <c r="T21" s="35"/>
    </row>
    <row r="22" spans="1:20" ht="56.25" x14ac:dyDescent="0.25">
      <c r="A22" s="140"/>
      <c r="B22" s="20" t="s">
        <v>38</v>
      </c>
      <c r="C22" s="20" t="s">
        <v>210</v>
      </c>
      <c r="D22" s="20" t="s">
        <v>39</v>
      </c>
      <c r="E22" s="20" t="s">
        <v>152</v>
      </c>
      <c r="F22" s="41">
        <v>0.4</v>
      </c>
      <c r="G22" s="41">
        <v>0</v>
      </c>
      <c r="H22" s="41">
        <v>0.2</v>
      </c>
      <c r="I22" s="41">
        <v>0.3</v>
      </c>
      <c r="J22" s="41">
        <v>0.4</v>
      </c>
      <c r="K22" s="19" t="s">
        <v>162</v>
      </c>
      <c r="L22" s="41">
        <v>0</v>
      </c>
      <c r="M22" s="41"/>
      <c r="N22" s="41"/>
      <c r="O22" s="41"/>
      <c r="P22" s="33">
        <v>0</v>
      </c>
      <c r="Q22" s="125" t="s">
        <v>208</v>
      </c>
      <c r="R22" s="126"/>
      <c r="S22" s="118"/>
      <c r="T22" s="35"/>
    </row>
    <row r="23" spans="1:20" ht="135.75" thickBot="1" x14ac:dyDescent="0.3">
      <c r="A23" s="141"/>
      <c r="B23" s="42" t="s">
        <v>40</v>
      </c>
      <c r="C23" s="42" t="s">
        <v>41</v>
      </c>
      <c r="D23" s="42" t="s">
        <v>211</v>
      </c>
      <c r="E23" s="42" t="s">
        <v>152</v>
      </c>
      <c r="F23" s="42">
        <v>5</v>
      </c>
      <c r="G23" s="42">
        <v>5</v>
      </c>
      <c r="H23" s="42">
        <v>5</v>
      </c>
      <c r="I23" s="42">
        <v>5</v>
      </c>
      <c r="J23" s="42">
        <v>5</v>
      </c>
      <c r="K23" s="21" t="s">
        <v>162</v>
      </c>
      <c r="L23" s="42">
        <v>5</v>
      </c>
      <c r="M23" s="43"/>
      <c r="N23" s="43"/>
      <c r="O23" s="43"/>
      <c r="P23" s="38">
        <f t="shared" si="0"/>
        <v>1</v>
      </c>
      <c r="Q23" s="42" t="s">
        <v>212</v>
      </c>
      <c r="R23" s="44" t="s">
        <v>213</v>
      </c>
      <c r="S23" s="118"/>
      <c r="T23" s="35"/>
    </row>
    <row r="24" spans="1:20" ht="67.5" x14ac:dyDescent="0.25">
      <c r="A24" s="139" t="s">
        <v>42</v>
      </c>
      <c r="B24" s="45" t="s">
        <v>43</v>
      </c>
      <c r="C24" s="45" t="s">
        <v>214</v>
      </c>
      <c r="D24" s="45" t="s">
        <v>215</v>
      </c>
      <c r="E24" s="46" t="s">
        <v>152</v>
      </c>
      <c r="F24" s="45">
        <v>1</v>
      </c>
      <c r="G24" s="45">
        <v>1</v>
      </c>
      <c r="H24" s="45">
        <v>1</v>
      </c>
      <c r="I24" s="45">
        <v>1</v>
      </c>
      <c r="J24" s="45">
        <v>1</v>
      </c>
      <c r="K24" s="46" t="s">
        <v>163</v>
      </c>
      <c r="L24" s="45">
        <v>1</v>
      </c>
      <c r="M24" s="47"/>
      <c r="N24" s="47"/>
      <c r="O24" s="47"/>
      <c r="P24" s="48">
        <f t="shared" si="0"/>
        <v>1</v>
      </c>
      <c r="Q24" s="45" t="s">
        <v>218</v>
      </c>
      <c r="R24" s="49" t="s">
        <v>219</v>
      </c>
      <c r="S24" s="118" t="s">
        <v>199</v>
      </c>
      <c r="T24" s="35"/>
    </row>
    <row r="25" spans="1:20" ht="45" x14ac:dyDescent="0.25">
      <c r="A25" s="140"/>
      <c r="B25" s="20" t="s">
        <v>44</v>
      </c>
      <c r="C25" s="20" t="s">
        <v>45</v>
      </c>
      <c r="D25" s="20" t="s">
        <v>215</v>
      </c>
      <c r="E25" s="19" t="s">
        <v>152</v>
      </c>
      <c r="F25" s="20">
        <v>1</v>
      </c>
      <c r="G25" s="20">
        <v>1</v>
      </c>
      <c r="H25" s="20">
        <v>1</v>
      </c>
      <c r="I25" s="20">
        <v>1</v>
      </c>
      <c r="J25" s="20">
        <v>1</v>
      </c>
      <c r="K25" s="19" t="s">
        <v>163</v>
      </c>
      <c r="L25" s="20">
        <v>1</v>
      </c>
      <c r="M25" s="32"/>
      <c r="N25" s="32"/>
      <c r="O25" s="32"/>
      <c r="P25" s="33">
        <f t="shared" si="0"/>
        <v>1</v>
      </c>
      <c r="Q25" s="20" t="s">
        <v>221</v>
      </c>
      <c r="R25" s="50" t="s">
        <v>220</v>
      </c>
      <c r="S25" s="118"/>
      <c r="T25" s="35"/>
    </row>
    <row r="26" spans="1:20" ht="45" x14ac:dyDescent="0.25">
      <c r="A26" s="140"/>
      <c r="B26" s="20" t="s">
        <v>46</v>
      </c>
      <c r="C26" s="20" t="s">
        <v>47</v>
      </c>
      <c r="D26" s="20" t="s">
        <v>215</v>
      </c>
      <c r="E26" s="19" t="s">
        <v>152</v>
      </c>
      <c r="F26" s="20">
        <v>1</v>
      </c>
      <c r="G26" s="20">
        <v>1</v>
      </c>
      <c r="H26" s="20">
        <v>1</v>
      </c>
      <c r="I26" s="20">
        <v>1</v>
      </c>
      <c r="J26" s="20">
        <v>1</v>
      </c>
      <c r="K26" s="19" t="s">
        <v>163</v>
      </c>
      <c r="L26" s="20">
        <v>1</v>
      </c>
      <c r="M26" s="32"/>
      <c r="N26" s="32"/>
      <c r="O26" s="32"/>
      <c r="P26" s="33">
        <f t="shared" si="0"/>
        <v>1</v>
      </c>
      <c r="Q26" s="20" t="s">
        <v>244</v>
      </c>
      <c r="R26" s="50" t="s">
        <v>222</v>
      </c>
      <c r="S26" s="118"/>
      <c r="T26" s="35"/>
    </row>
    <row r="27" spans="1:20" ht="67.5" x14ac:dyDescent="0.25">
      <c r="A27" s="140"/>
      <c r="B27" s="20" t="s">
        <v>48</v>
      </c>
      <c r="C27" s="20" t="s">
        <v>49</v>
      </c>
      <c r="D27" s="20" t="s">
        <v>215</v>
      </c>
      <c r="E27" s="19" t="s">
        <v>152</v>
      </c>
      <c r="F27" s="20">
        <v>1</v>
      </c>
      <c r="G27" s="20">
        <v>1</v>
      </c>
      <c r="H27" s="20">
        <v>1</v>
      </c>
      <c r="I27" s="20">
        <v>1</v>
      </c>
      <c r="J27" s="20">
        <v>1</v>
      </c>
      <c r="K27" s="19" t="s">
        <v>163</v>
      </c>
      <c r="L27" s="20">
        <v>1</v>
      </c>
      <c r="M27" s="32"/>
      <c r="N27" s="32"/>
      <c r="O27" s="32"/>
      <c r="P27" s="33">
        <f t="shared" si="0"/>
        <v>1</v>
      </c>
      <c r="Q27" s="20" t="s">
        <v>223</v>
      </c>
      <c r="R27" s="50" t="s">
        <v>224</v>
      </c>
      <c r="S27" s="118"/>
      <c r="T27" s="35"/>
    </row>
    <row r="28" spans="1:20" ht="56.25" x14ac:dyDescent="0.25">
      <c r="A28" s="140"/>
      <c r="B28" s="20" t="s">
        <v>50</v>
      </c>
      <c r="C28" s="20" t="s">
        <v>51</v>
      </c>
      <c r="D28" s="20" t="s">
        <v>215</v>
      </c>
      <c r="E28" s="19" t="s">
        <v>152</v>
      </c>
      <c r="F28" s="20">
        <v>1</v>
      </c>
      <c r="G28" s="20">
        <v>1</v>
      </c>
      <c r="H28" s="20">
        <v>1</v>
      </c>
      <c r="I28" s="20">
        <v>1</v>
      </c>
      <c r="J28" s="20">
        <v>1</v>
      </c>
      <c r="K28" s="19" t="s">
        <v>163</v>
      </c>
      <c r="L28" s="20">
        <v>1</v>
      </c>
      <c r="M28" s="41"/>
      <c r="N28" s="41"/>
      <c r="O28" s="41"/>
      <c r="P28" s="33">
        <f t="shared" si="0"/>
        <v>1</v>
      </c>
      <c r="Q28" s="20" t="s">
        <v>226</v>
      </c>
      <c r="R28" s="50" t="s">
        <v>225</v>
      </c>
      <c r="S28" s="118"/>
      <c r="T28" s="35"/>
    </row>
    <row r="29" spans="1:20" ht="108" customHeight="1" x14ac:dyDescent="0.25">
      <c r="A29" s="140"/>
      <c r="B29" s="20" t="s">
        <v>52</v>
      </c>
      <c r="C29" s="20" t="s">
        <v>53</v>
      </c>
      <c r="D29" s="20" t="s">
        <v>215</v>
      </c>
      <c r="E29" s="19" t="s">
        <v>153</v>
      </c>
      <c r="F29" s="20">
        <v>12</v>
      </c>
      <c r="G29" s="20">
        <v>3</v>
      </c>
      <c r="H29" s="20">
        <v>6</v>
      </c>
      <c r="I29" s="20">
        <v>9</v>
      </c>
      <c r="J29" s="20">
        <v>12</v>
      </c>
      <c r="K29" s="19" t="s">
        <v>164</v>
      </c>
      <c r="L29" s="20">
        <v>3</v>
      </c>
      <c r="M29" s="51"/>
      <c r="N29" s="51"/>
      <c r="O29" s="51"/>
      <c r="P29" s="33">
        <f t="shared" si="0"/>
        <v>1</v>
      </c>
      <c r="Q29" s="19" t="s">
        <v>227</v>
      </c>
      <c r="R29" s="52" t="s">
        <v>228</v>
      </c>
      <c r="S29" s="118"/>
      <c r="T29" s="35"/>
    </row>
    <row r="30" spans="1:20" ht="45" x14ac:dyDescent="0.25">
      <c r="A30" s="140"/>
      <c r="B30" s="20" t="s">
        <v>52</v>
      </c>
      <c r="C30" s="20" t="s">
        <v>54</v>
      </c>
      <c r="D30" s="20" t="s">
        <v>215</v>
      </c>
      <c r="E30" s="19" t="s">
        <v>152</v>
      </c>
      <c r="F30" s="20">
        <v>1</v>
      </c>
      <c r="G30" s="20">
        <v>0</v>
      </c>
      <c r="H30" s="20">
        <v>0</v>
      </c>
      <c r="I30" s="20">
        <v>0</v>
      </c>
      <c r="J30" s="20">
        <v>1</v>
      </c>
      <c r="K30" s="19" t="s">
        <v>164</v>
      </c>
      <c r="L30" s="20">
        <v>0</v>
      </c>
      <c r="M30" s="41"/>
      <c r="N30" s="41"/>
      <c r="O30" s="41"/>
      <c r="P30" s="33">
        <v>0</v>
      </c>
      <c r="Q30" s="19" t="s">
        <v>229</v>
      </c>
      <c r="R30" s="53" t="s">
        <v>230</v>
      </c>
      <c r="S30" s="118"/>
      <c r="T30" s="35"/>
    </row>
    <row r="31" spans="1:20" ht="45" x14ac:dyDescent="0.25">
      <c r="A31" s="140"/>
      <c r="B31" s="20" t="s">
        <v>55</v>
      </c>
      <c r="C31" s="20" t="s">
        <v>56</v>
      </c>
      <c r="D31" s="20" t="s">
        <v>215</v>
      </c>
      <c r="E31" s="19" t="s">
        <v>153</v>
      </c>
      <c r="F31" s="20">
        <v>12</v>
      </c>
      <c r="G31" s="20">
        <v>3</v>
      </c>
      <c r="H31" s="20">
        <v>6</v>
      </c>
      <c r="I31" s="20">
        <v>9</v>
      </c>
      <c r="J31" s="20">
        <v>12</v>
      </c>
      <c r="K31" s="19" t="s">
        <v>164</v>
      </c>
      <c r="L31" s="20">
        <v>3</v>
      </c>
      <c r="M31" s="51"/>
      <c r="N31" s="51"/>
      <c r="O31" s="51"/>
      <c r="P31" s="33">
        <f t="shared" si="0"/>
        <v>1</v>
      </c>
      <c r="Q31" s="19" t="s">
        <v>227</v>
      </c>
      <c r="R31" s="52" t="s">
        <v>231</v>
      </c>
      <c r="S31" s="118"/>
      <c r="T31" s="35"/>
    </row>
    <row r="32" spans="1:20" ht="45" x14ac:dyDescent="0.25">
      <c r="A32" s="140"/>
      <c r="B32" s="20" t="s">
        <v>57</v>
      </c>
      <c r="C32" s="20" t="s">
        <v>53</v>
      </c>
      <c r="D32" s="20" t="s">
        <v>215</v>
      </c>
      <c r="E32" s="19" t="s">
        <v>154</v>
      </c>
      <c r="F32" s="20">
        <v>4</v>
      </c>
      <c r="G32" s="20">
        <v>1</v>
      </c>
      <c r="H32" s="20">
        <v>2</v>
      </c>
      <c r="I32" s="20">
        <v>3</v>
      </c>
      <c r="J32" s="20">
        <v>4</v>
      </c>
      <c r="K32" s="19" t="s">
        <v>164</v>
      </c>
      <c r="L32" s="20">
        <v>1</v>
      </c>
      <c r="M32" s="51"/>
      <c r="N32" s="51"/>
      <c r="O32" s="51"/>
      <c r="P32" s="33">
        <f t="shared" si="0"/>
        <v>1</v>
      </c>
      <c r="Q32" s="19" t="s">
        <v>232</v>
      </c>
      <c r="R32" s="52" t="s">
        <v>233</v>
      </c>
      <c r="S32" s="118"/>
      <c r="T32" s="35"/>
    </row>
    <row r="33" spans="1:20" s="13" customFormat="1" ht="45" x14ac:dyDescent="0.25">
      <c r="A33" s="140"/>
      <c r="B33" s="20" t="s">
        <v>58</v>
      </c>
      <c r="C33" s="20" t="s">
        <v>59</v>
      </c>
      <c r="D33" s="20" t="s">
        <v>215</v>
      </c>
      <c r="E33" s="20" t="s">
        <v>152</v>
      </c>
      <c r="F33" s="20">
        <v>1</v>
      </c>
      <c r="G33" s="20">
        <v>1</v>
      </c>
      <c r="H33" s="20">
        <v>1</v>
      </c>
      <c r="I33" s="20">
        <v>1</v>
      </c>
      <c r="J33" s="20">
        <v>1</v>
      </c>
      <c r="K33" s="20" t="s">
        <v>165</v>
      </c>
      <c r="L33" s="20">
        <v>1</v>
      </c>
      <c r="M33" s="54"/>
      <c r="N33" s="54"/>
      <c r="O33" s="54"/>
      <c r="P33" s="33">
        <f t="shared" si="0"/>
        <v>1</v>
      </c>
      <c r="Q33" s="20" t="s">
        <v>310</v>
      </c>
      <c r="R33" s="50" t="s">
        <v>233</v>
      </c>
      <c r="S33" s="118"/>
      <c r="T33" s="55"/>
    </row>
    <row r="34" spans="1:20" s="13" customFormat="1" ht="45" x14ac:dyDescent="0.25">
      <c r="A34" s="140"/>
      <c r="B34" s="20" t="s">
        <v>60</v>
      </c>
      <c r="C34" s="20" t="s">
        <v>61</v>
      </c>
      <c r="D34" s="20" t="s">
        <v>215</v>
      </c>
      <c r="E34" s="20" t="s">
        <v>153</v>
      </c>
      <c r="F34" s="20">
        <v>12</v>
      </c>
      <c r="G34" s="20">
        <v>3</v>
      </c>
      <c r="H34" s="20">
        <v>6</v>
      </c>
      <c r="I34" s="20">
        <v>9</v>
      </c>
      <c r="J34" s="20">
        <v>12</v>
      </c>
      <c r="K34" s="20" t="s">
        <v>164</v>
      </c>
      <c r="L34" s="20">
        <v>3</v>
      </c>
      <c r="M34" s="54"/>
      <c r="N34" s="54"/>
      <c r="O34" s="54"/>
      <c r="P34" s="33">
        <f t="shared" si="0"/>
        <v>1</v>
      </c>
      <c r="Q34" s="20"/>
      <c r="R34" s="50"/>
      <c r="S34" s="118"/>
      <c r="T34" s="55"/>
    </row>
    <row r="35" spans="1:20" ht="45" x14ac:dyDescent="0.25">
      <c r="A35" s="140"/>
      <c r="B35" s="20" t="s">
        <v>62</v>
      </c>
      <c r="C35" s="20" t="s">
        <v>63</v>
      </c>
      <c r="D35" s="20" t="s">
        <v>215</v>
      </c>
      <c r="E35" s="19" t="s">
        <v>153</v>
      </c>
      <c r="F35" s="20">
        <v>12</v>
      </c>
      <c r="G35" s="20">
        <v>3</v>
      </c>
      <c r="H35" s="20">
        <v>6</v>
      </c>
      <c r="I35" s="20">
        <v>9</v>
      </c>
      <c r="J35" s="20">
        <v>12</v>
      </c>
      <c r="K35" s="19" t="s">
        <v>166</v>
      </c>
      <c r="L35" s="20">
        <v>3</v>
      </c>
      <c r="M35" s="51"/>
      <c r="N35" s="51"/>
      <c r="O35" s="51"/>
      <c r="P35" s="33">
        <f t="shared" si="0"/>
        <v>1</v>
      </c>
      <c r="Q35" s="19" t="s">
        <v>237</v>
      </c>
      <c r="R35" s="53" t="s">
        <v>312</v>
      </c>
      <c r="S35" s="118"/>
      <c r="T35" s="35"/>
    </row>
    <row r="36" spans="1:20" ht="45" x14ac:dyDescent="0.25">
      <c r="A36" s="140"/>
      <c r="B36" s="20" t="s">
        <v>64</v>
      </c>
      <c r="C36" s="20" t="s">
        <v>65</v>
      </c>
      <c r="D36" s="20" t="s">
        <v>216</v>
      </c>
      <c r="E36" s="19" t="s">
        <v>153</v>
      </c>
      <c r="F36" s="20">
        <v>12</v>
      </c>
      <c r="G36" s="20">
        <v>3</v>
      </c>
      <c r="H36" s="20">
        <v>6</v>
      </c>
      <c r="I36" s="20">
        <v>9</v>
      </c>
      <c r="J36" s="20">
        <v>12</v>
      </c>
      <c r="K36" s="19" t="s">
        <v>167</v>
      </c>
      <c r="L36" s="20">
        <v>3</v>
      </c>
      <c r="M36" s="51"/>
      <c r="N36" s="51"/>
      <c r="O36" s="51"/>
      <c r="P36" s="33">
        <f t="shared" si="0"/>
        <v>1</v>
      </c>
      <c r="Q36" s="20" t="s">
        <v>239</v>
      </c>
      <c r="R36" s="50" t="s">
        <v>313</v>
      </c>
      <c r="S36" s="118"/>
      <c r="T36" s="35"/>
    </row>
    <row r="37" spans="1:20" ht="22.5" x14ac:dyDescent="0.25">
      <c r="A37" s="140"/>
      <c r="B37" s="20" t="s">
        <v>66</v>
      </c>
      <c r="C37" s="20" t="s">
        <v>67</v>
      </c>
      <c r="D37" s="20" t="s">
        <v>217</v>
      </c>
      <c r="E37" s="19" t="s">
        <v>153</v>
      </c>
      <c r="F37" s="41">
        <v>0.9</v>
      </c>
      <c r="G37" s="56">
        <v>0.22500000000000001</v>
      </c>
      <c r="H37" s="41">
        <v>0.45</v>
      </c>
      <c r="I37" s="57">
        <v>0.67500000000000004</v>
      </c>
      <c r="J37" s="41">
        <v>0.9</v>
      </c>
      <c r="K37" s="19" t="s">
        <v>167</v>
      </c>
      <c r="L37" s="56">
        <v>0.22500000000000001</v>
      </c>
      <c r="M37" s="51"/>
      <c r="N37" s="51"/>
      <c r="O37" s="51"/>
      <c r="P37" s="33">
        <f t="shared" si="0"/>
        <v>1</v>
      </c>
      <c r="Q37" s="19" t="s">
        <v>238</v>
      </c>
      <c r="R37" s="52" t="s">
        <v>234</v>
      </c>
      <c r="S37" s="118"/>
      <c r="T37" s="35"/>
    </row>
    <row r="38" spans="1:20" ht="34.5" thickBot="1" x14ac:dyDescent="0.3">
      <c r="A38" s="141"/>
      <c r="B38" s="42" t="s">
        <v>68</v>
      </c>
      <c r="C38" s="42" t="s">
        <v>69</v>
      </c>
      <c r="D38" s="39" t="s">
        <v>236</v>
      </c>
      <c r="E38" s="21" t="s">
        <v>153</v>
      </c>
      <c r="F38" s="42">
        <v>12</v>
      </c>
      <c r="G38" s="42">
        <v>3</v>
      </c>
      <c r="H38" s="42">
        <v>6</v>
      </c>
      <c r="I38" s="42">
        <v>9</v>
      </c>
      <c r="J38" s="42">
        <v>12</v>
      </c>
      <c r="K38" s="21" t="s">
        <v>166</v>
      </c>
      <c r="L38" s="42">
        <v>3</v>
      </c>
      <c r="M38" s="58"/>
      <c r="N38" s="58"/>
      <c r="O38" s="58"/>
      <c r="P38" s="38">
        <f t="shared" si="0"/>
        <v>1</v>
      </c>
      <c r="Q38" s="21" t="s">
        <v>240</v>
      </c>
      <c r="R38" s="59" t="s">
        <v>234</v>
      </c>
      <c r="S38" s="118"/>
      <c r="T38" s="35"/>
    </row>
    <row r="39" spans="1:20" ht="135.75" thickBot="1" x14ac:dyDescent="0.3">
      <c r="A39" s="60" t="s">
        <v>70</v>
      </c>
      <c r="B39" s="61" t="s">
        <v>71</v>
      </c>
      <c r="C39" s="62" t="s">
        <v>242</v>
      </c>
      <c r="D39" s="63" t="s">
        <v>72</v>
      </c>
      <c r="E39" s="64" t="s">
        <v>155</v>
      </c>
      <c r="F39" s="65">
        <v>0.5</v>
      </c>
      <c r="G39" s="66">
        <v>0.125</v>
      </c>
      <c r="H39" s="66">
        <v>0.25</v>
      </c>
      <c r="I39" s="66">
        <v>0.375</v>
      </c>
      <c r="J39" s="66">
        <v>0.5</v>
      </c>
      <c r="K39" s="64" t="s">
        <v>168</v>
      </c>
      <c r="L39" s="66">
        <v>0.125</v>
      </c>
      <c r="M39" s="67"/>
      <c r="N39" s="67"/>
      <c r="O39" s="67"/>
      <c r="P39" s="68">
        <f t="shared" si="0"/>
        <v>1</v>
      </c>
      <c r="Q39" s="64" t="s">
        <v>241</v>
      </c>
      <c r="R39" s="69" t="s">
        <v>314</v>
      </c>
      <c r="S39" s="18" t="s">
        <v>184</v>
      </c>
      <c r="T39" s="35"/>
    </row>
    <row r="40" spans="1:20" ht="68.25" thickBot="1" x14ac:dyDescent="0.3">
      <c r="A40" s="139" t="s">
        <v>73</v>
      </c>
      <c r="B40" s="45" t="s">
        <v>74</v>
      </c>
      <c r="C40" s="45" t="s">
        <v>75</v>
      </c>
      <c r="D40" s="70" t="s">
        <v>235</v>
      </c>
      <c r="E40" s="45" t="s">
        <v>152</v>
      </c>
      <c r="F40" s="45">
        <v>1</v>
      </c>
      <c r="G40" s="45">
        <v>1</v>
      </c>
      <c r="H40" s="45">
        <v>1</v>
      </c>
      <c r="I40" s="45">
        <v>1</v>
      </c>
      <c r="J40" s="45">
        <v>1</v>
      </c>
      <c r="K40" s="45" t="s">
        <v>169</v>
      </c>
      <c r="L40" s="45">
        <v>1</v>
      </c>
      <c r="M40" s="70"/>
      <c r="N40" s="70"/>
      <c r="O40" s="70"/>
      <c r="P40" s="48">
        <f t="shared" si="0"/>
        <v>1</v>
      </c>
      <c r="Q40" s="46" t="s">
        <v>243</v>
      </c>
      <c r="R40" s="50" t="s">
        <v>222</v>
      </c>
      <c r="S40" s="17" t="s">
        <v>185</v>
      </c>
      <c r="T40" s="35"/>
    </row>
    <row r="41" spans="1:20" ht="90.75" customHeight="1" x14ac:dyDescent="0.25">
      <c r="A41" s="140"/>
      <c r="B41" s="20" t="s">
        <v>76</v>
      </c>
      <c r="C41" s="71" t="s">
        <v>304</v>
      </c>
      <c r="D41" s="51" t="s">
        <v>252</v>
      </c>
      <c r="E41" s="20" t="s">
        <v>152</v>
      </c>
      <c r="F41" s="19">
        <v>2</v>
      </c>
      <c r="G41" s="19">
        <v>0</v>
      </c>
      <c r="H41" s="19">
        <v>1</v>
      </c>
      <c r="I41" s="19">
        <v>1</v>
      </c>
      <c r="J41" s="19">
        <v>2</v>
      </c>
      <c r="K41" s="20" t="s">
        <v>162</v>
      </c>
      <c r="L41" s="19">
        <v>0</v>
      </c>
      <c r="M41" s="51"/>
      <c r="N41" s="51"/>
      <c r="O41" s="51"/>
      <c r="P41" s="33">
        <v>0</v>
      </c>
      <c r="Q41" s="125" t="s">
        <v>208</v>
      </c>
      <c r="R41" s="126"/>
      <c r="S41" s="17" t="s">
        <v>186</v>
      </c>
      <c r="T41" s="35"/>
    </row>
    <row r="42" spans="1:20" ht="169.5" thickBot="1" x14ac:dyDescent="0.3">
      <c r="A42" s="141"/>
      <c r="B42" s="42" t="s">
        <v>77</v>
      </c>
      <c r="C42" s="42" t="s">
        <v>78</v>
      </c>
      <c r="D42" s="58" t="s">
        <v>297</v>
      </c>
      <c r="E42" s="42" t="s">
        <v>152</v>
      </c>
      <c r="F42" s="21">
        <v>85</v>
      </c>
      <c r="G42" s="21">
        <v>80.400000000000006</v>
      </c>
      <c r="H42" s="21">
        <v>85</v>
      </c>
      <c r="I42" s="21">
        <v>85</v>
      </c>
      <c r="J42" s="21">
        <v>85</v>
      </c>
      <c r="K42" s="42" t="s">
        <v>162</v>
      </c>
      <c r="L42" s="21">
        <v>80.400000000000006</v>
      </c>
      <c r="M42" s="58"/>
      <c r="N42" s="58"/>
      <c r="O42" s="58"/>
      <c r="P42" s="38">
        <f t="shared" si="0"/>
        <v>1</v>
      </c>
      <c r="Q42" s="72" t="s">
        <v>245</v>
      </c>
      <c r="R42" s="73" t="s">
        <v>315</v>
      </c>
      <c r="S42" s="16" t="s">
        <v>183</v>
      </c>
      <c r="T42" s="35"/>
    </row>
    <row r="43" spans="1:20" ht="67.5" x14ac:dyDescent="0.25">
      <c r="A43" s="139" t="s">
        <v>79</v>
      </c>
      <c r="B43" s="45" t="s">
        <v>80</v>
      </c>
      <c r="C43" s="45" t="s">
        <v>81</v>
      </c>
      <c r="D43" s="74" t="s">
        <v>311</v>
      </c>
      <c r="E43" s="45" t="s">
        <v>152</v>
      </c>
      <c r="F43" s="75">
        <v>0.9</v>
      </c>
      <c r="G43" s="75">
        <v>0</v>
      </c>
      <c r="H43" s="75">
        <v>0</v>
      </c>
      <c r="I43" s="75">
        <v>0.45</v>
      </c>
      <c r="J43" s="75">
        <v>0.45</v>
      </c>
      <c r="K43" s="45" t="s">
        <v>162</v>
      </c>
      <c r="L43" s="75">
        <v>0</v>
      </c>
      <c r="M43" s="70"/>
      <c r="N43" s="70"/>
      <c r="O43" s="70"/>
      <c r="P43" s="48">
        <v>0</v>
      </c>
      <c r="Q43" s="204" t="s">
        <v>208</v>
      </c>
      <c r="R43" s="205"/>
      <c r="S43" s="118" t="s">
        <v>187</v>
      </c>
      <c r="T43" s="35"/>
    </row>
    <row r="44" spans="1:20" ht="68.25" thickBot="1" x14ac:dyDescent="0.3">
      <c r="A44" s="141"/>
      <c r="B44" s="42" t="s">
        <v>82</v>
      </c>
      <c r="C44" s="42" t="s">
        <v>83</v>
      </c>
      <c r="D44" s="58" t="s">
        <v>298</v>
      </c>
      <c r="E44" s="42" t="s">
        <v>152</v>
      </c>
      <c r="F44" s="42">
        <v>1</v>
      </c>
      <c r="G44" s="42">
        <v>0</v>
      </c>
      <c r="H44" s="42">
        <v>0</v>
      </c>
      <c r="I44" s="42">
        <v>1</v>
      </c>
      <c r="J44" s="42">
        <v>1</v>
      </c>
      <c r="K44" s="42" t="s">
        <v>162</v>
      </c>
      <c r="L44" s="42">
        <v>0</v>
      </c>
      <c r="M44" s="58"/>
      <c r="N44" s="58"/>
      <c r="O44" s="58"/>
      <c r="P44" s="38">
        <v>0</v>
      </c>
      <c r="Q44" s="129" t="s">
        <v>208</v>
      </c>
      <c r="R44" s="130"/>
      <c r="S44" s="118"/>
      <c r="T44" s="35"/>
    </row>
    <row r="45" spans="1:20" ht="135.75" thickBot="1" x14ac:dyDescent="0.3">
      <c r="A45" s="60" t="s">
        <v>84</v>
      </c>
      <c r="B45" s="64" t="s">
        <v>85</v>
      </c>
      <c r="C45" s="64" t="s">
        <v>299</v>
      </c>
      <c r="D45" s="64" t="s">
        <v>86</v>
      </c>
      <c r="E45" s="64" t="s">
        <v>152</v>
      </c>
      <c r="F45" s="65">
        <v>0.5</v>
      </c>
      <c r="G45" s="66">
        <v>0.125</v>
      </c>
      <c r="H45" s="66">
        <v>0.25</v>
      </c>
      <c r="I45" s="66">
        <v>0.375</v>
      </c>
      <c r="J45" s="66">
        <v>0.5</v>
      </c>
      <c r="K45" s="64" t="s">
        <v>168</v>
      </c>
      <c r="L45" s="66">
        <v>0.125</v>
      </c>
      <c r="M45" s="67"/>
      <c r="N45" s="67"/>
      <c r="O45" s="67"/>
      <c r="P45" s="68">
        <f t="shared" si="0"/>
        <v>1</v>
      </c>
      <c r="Q45" s="72" t="s">
        <v>246</v>
      </c>
      <c r="R45" s="76" t="s">
        <v>247</v>
      </c>
      <c r="S45" s="19" t="s">
        <v>188</v>
      </c>
      <c r="T45" s="35"/>
    </row>
    <row r="46" spans="1:20" ht="33.75" x14ac:dyDescent="0.25">
      <c r="A46" s="137" t="s">
        <v>87</v>
      </c>
      <c r="B46" s="45" t="s">
        <v>88</v>
      </c>
      <c r="C46" s="45" t="s">
        <v>89</v>
      </c>
      <c r="D46" s="70" t="s">
        <v>306</v>
      </c>
      <c r="E46" s="45" t="s">
        <v>152</v>
      </c>
      <c r="F46" s="45">
        <v>1</v>
      </c>
      <c r="G46" s="45">
        <v>0</v>
      </c>
      <c r="H46" s="45">
        <v>0</v>
      </c>
      <c r="I46" s="45">
        <v>0</v>
      </c>
      <c r="J46" s="45">
        <v>1</v>
      </c>
      <c r="K46" s="45" t="s">
        <v>161</v>
      </c>
      <c r="L46" s="45">
        <v>0</v>
      </c>
      <c r="M46" s="70"/>
      <c r="N46" s="70"/>
      <c r="O46" s="70"/>
      <c r="P46" s="48">
        <v>0</v>
      </c>
      <c r="Q46" s="204" t="s">
        <v>208</v>
      </c>
      <c r="R46" s="205"/>
      <c r="S46" s="117" t="s">
        <v>189</v>
      </c>
      <c r="T46" s="35"/>
    </row>
    <row r="47" spans="1:20" ht="45.75" thickBot="1" x14ac:dyDescent="0.3">
      <c r="A47" s="193"/>
      <c r="B47" s="20" t="s">
        <v>90</v>
      </c>
      <c r="C47" s="20" t="s">
        <v>305</v>
      </c>
      <c r="D47" s="51" t="s">
        <v>304</v>
      </c>
      <c r="E47" s="20" t="s">
        <v>155</v>
      </c>
      <c r="F47" s="20">
        <v>2</v>
      </c>
      <c r="G47" s="20">
        <v>0</v>
      </c>
      <c r="H47" s="20">
        <v>1</v>
      </c>
      <c r="I47" s="20">
        <v>0</v>
      </c>
      <c r="J47" s="20">
        <v>1</v>
      </c>
      <c r="K47" s="20" t="s">
        <v>170</v>
      </c>
      <c r="L47" s="20">
        <v>0</v>
      </c>
      <c r="M47" s="51"/>
      <c r="N47" s="51"/>
      <c r="O47" s="51"/>
      <c r="P47" s="33">
        <v>0</v>
      </c>
      <c r="Q47" s="120" t="s">
        <v>208</v>
      </c>
      <c r="R47" s="206"/>
      <c r="S47" s="117"/>
      <c r="T47" s="35" t="s">
        <v>295</v>
      </c>
    </row>
    <row r="48" spans="1:20" ht="123.75" customHeight="1" thickBot="1" x14ac:dyDescent="0.3">
      <c r="A48" s="194"/>
      <c r="B48" s="20" t="s">
        <v>296</v>
      </c>
      <c r="C48" s="20" t="s">
        <v>300</v>
      </c>
      <c r="D48" s="77" t="s">
        <v>301</v>
      </c>
      <c r="E48" s="42" t="s">
        <v>152</v>
      </c>
      <c r="F48" s="42">
        <v>167</v>
      </c>
      <c r="G48" s="42">
        <v>114</v>
      </c>
      <c r="H48" s="42">
        <v>114</v>
      </c>
      <c r="I48" s="42">
        <v>167</v>
      </c>
      <c r="J48" s="42">
        <v>167</v>
      </c>
      <c r="K48" s="42" t="s">
        <v>161</v>
      </c>
      <c r="L48" s="42">
        <v>114</v>
      </c>
      <c r="M48" s="58"/>
      <c r="N48" s="58"/>
      <c r="O48" s="58"/>
      <c r="P48" s="48">
        <f>+L48/G48</f>
        <v>1</v>
      </c>
      <c r="Q48" s="78" t="s">
        <v>309</v>
      </c>
      <c r="R48" s="51" t="s">
        <v>308</v>
      </c>
      <c r="S48" s="117"/>
      <c r="T48" s="79"/>
    </row>
    <row r="49" spans="1:20" ht="33.75" x14ac:dyDescent="0.25">
      <c r="A49" s="137" t="s">
        <v>91</v>
      </c>
      <c r="B49" s="45" t="s">
        <v>92</v>
      </c>
      <c r="C49" s="45" t="s">
        <v>93</v>
      </c>
      <c r="D49" s="70" t="s">
        <v>303</v>
      </c>
      <c r="E49" s="45" t="s">
        <v>156</v>
      </c>
      <c r="F49" s="133">
        <v>1</v>
      </c>
      <c r="G49" s="133">
        <v>0</v>
      </c>
      <c r="H49" s="133">
        <v>0</v>
      </c>
      <c r="I49" s="133">
        <v>0</v>
      </c>
      <c r="J49" s="133">
        <v>1</v>
      </c>
      <c r="K49" s="45" t="s">
        <v>161</v>
      </c>
      <c r="L49" s="133">
        <v>0</v>
      </c>
      <c r="M49" s="70"/>
      <c r="N49" s="70"/>
      <c r="O49" s="70"/>
      <c r="P49" s="48">
        <v>0</v>
      </c>
      <c r="Q49" s="204" t="s">
        <v>208</v>
      </c>
      <c r="R49" s="128"/>
      <c r="S49" s="118" t="s">
        <v>190</v>
      </c>
      <c r="T49" s="80"/>
    </row>
    <row r="50" spans="1:20" ht="23.25" thickBot="1" x14ac:dyDescent="0.3">
      <c r="A50" s="138"/>
      <c r="B50" s="81" t="s">
        <v>94</v>
      </c>
      <c r="C50" s="81" t="s">
        <v>95</v>
      </c>
      <c r="D50" s="82" t="s">
        <v>302</v>
      </c>
      <c r="E50" s="81" t="s">
        <v>156</v>
      </c>
      <c r="F50" s="134"/>
      <c r="G50" s="134"/>
      <c r="H50" s="134"/>
      <c r="I50" s="134"/>
      <c r="J50" s="134"/>
      <c r="K50" s="81" t="s">
        <v>171</v>
      </c>
      <c r="L50" s="134"/>
      <c r="M50" s="82"/>
      <c r="N50" s="82"/>
      <c r="O50" s="82"/>
      <c r="P50" s="83">
        <v>0</v>
      </c>
      <c r="Q50" s="189" t="s">
        <v>208</v>
      </c>
      <c r="R50" s="207"/>
      <c r="S50" s="118"/>
      <c r="T50" s="35"/>
    </row>
    <row r="51" spans="1:20" ht="56.25" x14ac:dyDescent="0.25">
      <c r="A51" s="139" t="s">
        <v>96</v>
      </c>
      <c r="B51" s="45" t="s">
        <v>97</v>
      </c>
      <c r="C51" s="45" t="s">
        <v>307</v>
      </c>
      <c r="D51" s="70" t="s">
        <v>98</v>
      </c>
      <c r="E51" s="45" t="s">
        <v>152</v>
      </c>
      <c r="F51" s="46">
        <v>4</v>
      </c>
      <c r="G51" s="46">
        <v>1</v>
      </c>
      <c r="H51" s="46">
        <v>2</v>
      </c>
      <c r="I51" s="46">
        <v>4</v>
      </c>
      <c r="J51" s="46">
        <v>4</v>
      </c>
      <c r="K51" s="45" t="s">
        <v>161</v>
      </c>
      <c r="L51" s="46">
        <v>0.5</v>
      </c>
      <c r="M51" s="70"/>
      <c r="N51" s="70"/>
      <c r="O51" s="70"/>
      <c r="P51" s="48">
        <f>+L51/G51</f>
        <v>0.5</v>
      </c>
      <c r="Q51" s="46" t="s">
        <v>248</v>
      </c>
      <c r="R51" s="84" t="s">
        <v>249</v>
      </c>
      <c r="S51" s="118" t="s">
        <v>191</v>
      </c>
      <c r="T51" s="35"/>
    </row>
    <row r="52" spans="1:20" ht="56.25" x14ac:dyDescent="0.25">
      <c r="A52" s="140"/>
      <c r="B52" s="20" t="s">
        <v>99</v>
      </c>
      <c r="C52" s="51" t="s">
        <v>253</v>
      </c>
      <c r="D52" s="20" t="s">
        <v>100</v>
      </c>
      <c r="E52" s="20" t="s">
        <v>152</v>
      </c>
      <c r="F52" s="85">
        <v>0.9</v>
      </c>
      <c r="G52" s="56">
        <v>0.22500000000000001</v>
      </c>
      <c r="H52" s="41">
        <v>0.45</v>
      </c>
      <c r="I52" s="57">
        <v>0.67500000000000004</v>
      </c>
      <c r="J52" s="41">
        <v>0.9</v>
      </c>
      <c r="K52" s="20" t="s">
        <v>161</v>
      </c>
      <c r="L52" s="56">
        <v>0.22500000000000001</v>
      </c>
      <c r="M52" s="51"/>
      <c r="N52" s="51"/>
      <c r="O52" s="51"/>
      <c r="P52" s="33">
        <f t="shared" si="0"/>
        <v>1</v>
      </c>
      <c r="Q52" s="19" t="s">
        <v>250</v>
      </c>
      <c r="R52" s="52" t="s">
        <v>251</v>
      </c>
      <c r="S52" s="118"/>
      <c r="T52" s="35"/>
    </row>
    <row r="53" spans="1:20" ht="45" x14ac:dyDescent="0.25">
      <c r="A53" s="140"/>
      <c r="B53" s="20" t="s">
        <v>101</v>
      </c>
      <c r="C53" s="51" t="s">
        <v>254</v>
      </c>
      <c r="D53" s="20" t="s">
        <v>102</v>
      </c>
      <c r="E53" s="20" t="s">
        <v>152</v>
      </c>
      <c r="F53" s="85">
        <v>0.7</v>
      </c>
      <c r="G53" s="86">
        <f>+(F53/4)</f>
        <v>0.17499999999999999</v>
      </c>
      <c r="H53" s="87">
        <f>+G53*2</f>
        <v>0.35</v>
      </c>
      <c r="I53" s="88">
        <f>+H53+G53</f>
        <v>0.52499999999999991</v>
      </c>
      <c r="J53" s="85">
        <f>+I53+G53</f>
        <v>0.7</v>
      </c>
      <c r="K53" s="20" t="s">
        <v>161</v>
      </c>
      <c r="L53" s="86">
        <v>0</v>
      </c>
      <c r="M53" s="51"/>
      <c r="N53" s="51"/>
      <c r="O53" s="51"/>
      <c r="P53" s="33">
        <f t="shared" si="0"/>
        <v>0</v>
      </c>
      <c r="Q53" s="19" t="s">
        <v>257</v>
      </c>
      <c r="R53" s="52"/>
      <c r="S53" s="118"/>
      <c r="T53" s="35"/>
    </row>
    <row r="54" spans="1:20" ht="33.75" x14ac:dyDescent="0.25">
      <c r="A54" s="140"/>
      <c r="B54" s="20" t="s">
        <v>103</v>
      </c>
      <c r="C54" s="20" t="s">
        <v>104</v>
      </c>
      <c r="D54" s="51" t="s">
        <v>252</v>
      </c>
      <c r="E54" s="20" t="s">
        <v>155</v>
      </c>
      <c r="F54" s="20">
        <v>1</v>
      </c>
      <c r="G54" s="20">
        <v>0</v>
      </c>
      <c r="H54" s="20">
        <v>0</v>
      </c>
      <c r="I54" s="20">
        <v>0</v>
      </c>
      <c r="J54" s="20">
        <v>1</v>
      </c>
      <c r="K54" s="20" t="s">
        <v>161</v>
      </c>
      <c r="L54" s="20">
        <v>0</v>
      </c>
      <c r="M54" s="51"/>
      <c r="N54" s="51"/>
      <c r="O54" s="51"/>
      <c r="P54" s="33">
        <v>0</v>
      </c>
      <c r="Q54" s="118" t="s">
        <v>208</v>
      </c>
      <c r="R54" s="120"/>
      <c r="S54" s="118"/>
      <c r="T54" s="35"/>
    </row>
    <row r="55" spans="1:20" ht="67.5" x14ac:dyDescent="0.25">
      <c r="A55" s="140"/>
      <c r="B55" s="20" t="s">
        <v>105</v>
      </c>
      <c r="C55" s="20" t="s">
        <v>106</v>
      </c>
      <c r="D55" s="51" t="s">
        <v>255</v>
      </c>
      <c r="E55" s="20" t="s">
        <v>157</v>
      </c>
      <c r="F55" s="41">
        <v>0.4</v>
      </c>
      <c r="G55" s="41">
        <v>0</v>
      </c>
      <c r="H55" s="41">
        <v>0.2</v>
      </c>
      <c r="I55" s="41">
        <v>0.3</v>
      </c>
      <c r="J55" s="41">
        <v>0.4</v>
      </c>
      <c r="K55" s="20" t="s">
        <v>161</v>
      </c>
      <c r="L55" s="41">
        <v>0</v>
      </c>
      <c r="M55" s="51"/>
      <c r="N55" s="51"/>
      <c r="O55" s="51"/>
      <c r="P55" s="33">
        <v>0</v>
      </c>
      <c r="Q55" s="118" t="s">
        <v>208</v>
      </c>
      <c r="R55" s="120"/>
      <c r="S55" s="118"/>
      <c r="T55" s="35"/>
    </row>
    <row r="56" spans="1:20" ht="34.5" thickBot="1" x14ac:dyDescent="0.3">
      <c r="A56" s="141"/>
      <c r="B56" s="42" t="s">
        <v>107</v>
      </c>
      <c r="C56" s="42" t="s">
        <v>108</v>
      </c>
      <c r="D56" s="58" t="s">
        <v>256</v>
      </c>
      <c r="E56" s="42" t="s">
        <v>152</v>
      </c>
      <c r="F56" s="21">
        <v>1</v>
      </c>
      <c r="G56" s="21">
        <v>1</v>
      </c>
      <c r="H56" s="21">
        <v>1</v>
      </c>
      <c r="I56" s="21">
        <v>1</v>
      </c>
      <c r="J56" s="21">
        <v>1</v>
      </c>
      <c r="K56" s="42" t="s">
        <v>168</v>
      </c>
      <c r="L56" s="21">
        <v>1</v>
      </c>
      <c r="M56" s="58"/>
      <c r="N56" s="58"/>
      <c r="O56" s="58"/>
      <c r="P56" s="38">
        <f t="shared" si="0"/>
        <v>1</v>
      </c>
      <c r="Q56" s="21" t="s">
        <v>259</v>
      </c>
      <c r="R56" s="89" t="s">
        <v>258</v>
      </c>
      <c r="S56" s="118"/>
      <c r="T56" s="35"/>
    </row>
    <row r="57" spans="1:20" ht="78.75" x14ac:dyDescent="0.25">
      <c r="A57" s="142" t="s">
        <v>109</v>
      </c>
      <c r="B57" s="90" t="s">
        <v>110</v>
      </c>
      <c r="C57" s="39" t="s">
        <v>111</v>
      </c>
      <c r="D57" s="91" t="s">
        <v>260</v>
      </c>
      <c r="E57" s="39" t="s">
        <v>152</v>
      </c>
      <c r="F57" s="39">
        <v>1</v>
      </c>
      <c r="G57" s="39">
        <v>0</v>
      </c>
      <c r="H57" s="39">
        <v>0</v>
      </c>
      <c r="I57" s="39">
        <v>1</v>
      </c>
      <c r="J57" s="39">
        <v>1</v>
      </c>
      <c r="K57" s="39" t="s">
        <v>172</v>
      </c>
      <c r="L57" s="39">
        <v>0</v>
      </c>
      <c r="M57" s="91"/>
      <c r="N57" s="91"/>
      <c r="O57" s="91"/>
      <c r="P57" s="27">
        <v>0</v>
      </c>
      <c r="Q57" s="127" t="s">
        <v>208</v>
      </c>
      <c r="R57" s="128"/>
      <c r="S57" s="119" t="s">
        <v>192</v>
      </c>
      <c r="T57" s="35"/>
    </row>
    <row r="58" spans="1:20" ht="56.25" x14ac:dyDescent="0.25">
      <c r="A58" s="140"/>
      <c r="B58" s="92" t="s">
        <v>112</v>
      </c>
      <c r="C58" s="20" t="s">
        <v>113</v>
      </c>
      <c r="D58" s="51" t="s">
        <v>261</v>
      </c>
      <c r="E58" s="20" t="s">
        <v>152</v>
      </c>
      <c r="F58" s="20">
        <v>1</v>
      </c>
      <c r="G58" s="20">
        <v>0</v>
      </c>
      <c r="H58" s="20">
        <v>1</v>
      </c>
      <c r="I58" s="20">
        <v>1</v>
      </c>
      <c r="J58" s="20">
        <v>1</v>
      </c>
      <c r="K58" s="51"/>
      <c r="L58" s="20">
        <v>0</v>
      </c>
      <c r="M58" s="51"/>
      <c r="N58" s="51"/>
      <c r="O58" s="51"/>
      <c r="P58" s="33">
        <v>0</v>
      </c>
      <c r="Q58" s="127" t="s">
        <v>208</v>
      </c>
      <c r="R58" s="128"/>
      <c r="S58" s="119"/>
      <c r="T58" s="35"/>
    </row>
    <row r="59" spans="1:20" ht="78.75" x14ac:dyDescent="0.25">
      <c r="A59" s="140"/>
      <c r="B59" s="92" t="s">
        <v>114</v>
      </c>
      <c r="C59" s="20" t="s">
        <v>115</v>
      </c>
      <c r="D59" s="51" t="s">
        <v>262</v>
      </c>
      <c r="E59" s="20" t="s">
        <v>152</v>
      </c>
      <c r="F59" s="20">
        <v>1</v>
      </c>
      <c r="G59" s="20">
        <v>1</v>
      </c>
      <c r="H59" s="20">
        <v>1</v>
      </c>
      <c r="I59" s="20">
        <v>1</v>
      </c>
      <c r="J59" s="20">
        <v>1</v>
      </c>
      <c r="K59" s="20" t="s">
        <v>161</v>
      </c>
      <c r="L59" s="20">
        <v>1</v>
      </c>
      <c r="M59" s="51"/>
      <c r="N59" s="51"/>
      <c r="O59" s="51"/>
      <c r="P59" s="33">
        <f t="shared" si="0"/>
        <v>1</v>
      </c>
      <c r="Q59" s="19" t="s">
        <v>265</v>
      </c>
      <c r="R59" s="52" t="s">
        <v>266</v>
      </c>
      <c r="S59" s="119"/>
      <c r="T59" s="35"/>
    </row>
    <row r="60" spans="1:20" ht="34.5" thickBot="1" x14ac:dyDescent="0.3">
      <c r="A60" s="141"/>
      <c r="B60" s="93" t="s">
        <v>316</v>
      </c>
      <c r="C60" s="94" t="s">
        <v>264</v>
      </c>
      <c r="D60" s="58" t="s">
        <v>263</v>
      </c>
      <c r="E60" s="94" t="s">
        <v>156</v>
      </c>
      <c r="F60" s="42">
        <v>1</v>
      </c>
      <c r="G60" s="42">
        <v>0</v>
      </c>
      <c r="H60" s="42">
        <v>0</v>
      </c>
      <c r="I60" s="42">
        <v>1</v>
      </c>
      <c r="J60" s="42">
        <v>1</v>
      </c>
      <c r="K60" s="42" t="s">
        <v>161</v>
      </c>
      <c r="L60" s="42">
        <v>0</v>
      </c>
      <c r="M60" s="58"/>
      <c r="N60" s="58"/>
      <c r="O60" s="58"/>
      <c r="P60" s="38">
        <v>0</v>
      </c>
      <c r="Q60" s="129" t="s">
        <v>208</v>
      </c>
      <c r="R60" s="130"/>
      <c r="S60" s="119"/>
      <c r="T60" s="35"/>
    </row>
    <row r="61" spans="1:20" ht="101.25" x14ac:dyDescent="0.25">
      <c r="A61" s="142" t="s">
        <v>116</v>
      </c>
      <c r="B61" s="15" t="s">
        <v>117</v>
      </c>
      <c r="C61" s="15" t="s">
        <v>118</v>
      </c>
      <c r="D61" s="91" t="s">
        <v>277</v>
      </c>
      <c r="E61" s="15" t="s">
        <v>156</v>
      </c>
      <c r="F61" s="39">
        <v>1</v>
      </c>
      <c r="G61" s="39">
        <v>1</v>
      </c>
      <c r="H61" s="39">
        <v>1</v>
      </c>
      <c r="I61" s="39">
        <v>1</v>
      </c>
      <c r="J61" s="39">
        <v>1</v>
      </c>
      <c r="K61" s="15" t="s">
        <v>116</v>
      </c>
      <c r="L61" s="39">
        <v>1</v>
      </c>
      <c r="M61" s="91"/>
      <c r="N61" s="91"/>
      <c r="O61" s="91"/>
      <c r="P61" s="27">
        <f t="shared" si="0"/>
        <v>1</v>
      </c>
      <c r="Q61" s="95" t="s">
        <v>269</v>
      </c>
      <c r="R61" s="96" t="s">
        <v>270</v>
      </c>
      <c r="S61" s="118" t="s">
        <v>193</v>
      </c>
      <c r="T61" s="35"/>
    </row>
    <row r="62" spans="1:20" ht="33.75" x14ac:dyDescent="0.25">
      <c r="A62" s="140"/>
      <c r="B62" s="16" t="s">
        <v>119</v>
      </c>
      <c r="C62" s="16" t="s">
        <v>120</v>
      </c>
      <c r="D62" s="51" t="s">
        <v>276</v>
      </c>
      <c r="E62" s="16" t="s">
        <v>156</v>
      </c>
      <c r="F62" s="20">
        <v>1</v>
      </c>
      <c r="G62" s="20">
        <v>1</v>
      </c>
      <c r="H62" s="20">
        <v>1</v>
      </c>
      <c r="I62" s="20">
        <v>1</v>
      </c>
      <c r="J62" s="20">
        <v>1</v>
      </c>
      <c r="K62" s="16" t="s">
        <v>116</v>
      </c>
      <c r="L62" s="20">
        <v>1</v>
      </c>
      <c r="M62" s="51"/>
      <c r="N62" s="51"/>
      <c r="O62" s="51"/>
      <c r="P62" s="33">
        <f t="shared" si="0"/>
        <v>1</v>
      </c>
      <c r="Q62" s="19" t="s">
        <v>271</v>
      </c>
      <c r="R62" s="52" t="s">
        <v>272</v>
      </c>
      <c r="S62" s="118"/>
      <c r="T62" s="35"/>
    </row>
    <row r="63" spans="1:20" ht="45.75" thickBot="1" x14ac:dyDescent="0.3">
      <c r="A63" s="141"/>
      <c r="B63" s="94" t="s">
        <v>121</v>
      </c>
      <c r="C63" s="94" t="s">
        <v>122</v>
      </c>
      <c r="D63" s="58" t="s">
        <v>275</v>
      </c>
      <c r="E63" s="94" t="s">
        <v>156</v>
      </c>
      <c r="F63" s="42">
        <v>1</v>
      </c>
      <c r="G63" s="42">
        <v>1</v>
      </c>
      <c r="H63" s="42">
        <v>1</v>
      </c>
      <c r="I63" s="42">
        <v>1</v>
      </c>
      <c r="J63" s="42">
        <v>1</v>
      </c>
      <c r="K63" s="94" t="s">
        <v>116</v>
      </c>
      <c r="L63" s="42">
        <v>1</v>
      </c>
      <c r="M63" s="58"/>
      <c r="N63" s="58"/>
      <c r="O63" s="58"/>
      <c r="P63" s="38">
        <f t="shared" si="0"/>
        <v>1</v>
      </c>
      <c r="Q63" s="21" t="s">
        <v>267</v>
      </c>
      <c r="R63" s="89" t="s">
        <v>268</v>
      </c>
      <c r="S63" s="118"/>
      <c r="T63" s="35"/>
    </row>
    <row r="64" spans="1:20" ht="372" thickBot="1" x14ac:dyDescent="0.3">
      <c r="A64" s="97" t="s">
        <v>123</v>
      </c>
      <c r="B64" s="98" t="s">
        <v>273</v>
      </c>
      <c r="C64" s="98" t="s">
        <v>124</v>
      </c>
      <c r="D64" s="61" t="s">
        <v>274</v>
      </c>
      <c r="E64" s="61" t="s">
        <v>158</v>
      </c>
      <c r="F64" s="65">
        <v>0.5</v>
      </c>
      <c r="G64" s="66">
        <v>0.125</v>
      </c>
      <c r="H64" s="66">
        <v>0.25</v>
      </c>
      <c r="I64" s="66">
        <v>0.375</v>
      </c>
      <c r="J64" s="66">
        <v>0.5</v>
      </c>
      <c r="K64" s="61" t="s">
        <v>173</v>
      </c>
      <c r="L64" s="99">
        <v>0.17499999999999999</v>
      </c>
      <c r="M64" s="67"/>
      <c r="N64" s="67"/>
      <c r="O64" s="67"/>
      <c r="P64" s="68">
        <f>+L64/G64</f>
        <v>1.4</v>
      </c>
      <c r="Q64" s="64" t="s">
        <v>278</v>
      </c>
      <c r="R64" s="100"/>
      <c r="S64" s="20" t="s">
        <v>194</v>
      </c>
      <c r="T64" s="35"/>
    </row>
    <row r="65" spans="1:20" ht="56.25" x14ac:dyDescent="0.25">
      <c r="A65" s="139" t="s">
        <v>125</v>
      </c>
      <c r="B65" s="101" t="s">
        <v>126</v>
      </c>
      <c r="C65" s="102" t="s">
        <v>127</v>
      </c>
      <c r="D65" s="70" t="s">
        <v>287</v>
      </c>
      <c r="E65" s="103" t="s">
        <v>156</v>
      </c>
      <c r="F65" s="135">
        <v>0.8</v>
      </c>
      <c r="G65" s="135">
        <v>0.2</v>
      </c>
      <c r="H65" s="135">
        <v>0.4</v>
      </c>
      <c r="I65" s="135">
        <v>0.6</v>
      </c>
      <c r="J65" s="135">
        <v>0.8</v>
      </c>
      <c r="K65" s="74" t="s">
        <v>165</v>
      </c>
      <c r="L65" s="135">
        <v>0</v>
      </c>
      <c r="M65" s="70"/>
      <c r="N65" s="70"/>
      <c r="O65" s="70"/>
      <c r="P65" s="203">
        <f t="shared" si="0"/>
        <v>0</v>
      </c>
      <c r="Q65" s="190" t="s">
        <v>279</v>
      </c>
      <c r="R65" s="192" t="s">
        <v>280</v>
      </c>
      <c r="S65" s="117" t="s">
        <v>195</v>
      </c>
      <c r="T65" s="35"/>
    </row>
    <row r="66" spans="1:20" ht="45" x14ac:dyDescent="0.25">
      <c r="A66" s="140"/>
      <c r="B66" s="104" t="s">
        <v>128</v>
      </c>
      <c r="C66" s="17" t="s">
        <v>129</v>
      </c>
      <c r="D66" s="51" t="s">
        <v>286</v>
      </c>
      <c r="E66" s="17" t="s">
        <v>156</v>
      </c>
      <c r="F66" s="136"/>
      <c r="G66" s="136"/>
      <c r="H66" s="136"/>
      <c r="I66" s="136"/>
      <c r="J66" s="136"/>
      <c r="K66" s="54" t="s">
        <v>165</v>
      </c>
      <c r="L66" s="136"/>
      <c r="M66" s="51"/>
      <c r="N66" s="51"/>
      <c r="O66" s="51"/>
      <c r="P66" s="201"/>
      <c r="Q66" s="191"/>
      <c r="R66" s="127"/>
      <c r="S66" s="117"/>
      <c r="T66" s="35"/>
    </row>
    <row r="67" spans="1:20" ht="79.5" thickBot="1" x14ac:dyDescent="0.3">
      <c r="A67" s="141"/>
      <c r="B67" s="105" t="s">
        <v>130</v>
      </c>
      <c r="C67" s="106" t="s">
        <v>131</v>
      </c>
      <c r="D67" s="58" t="s">
        <v>285</v>
      </c>
      <c r="E67" s="106" t="s">
        <v>156</v>
      </c>
      <c r="F67" s="37">
        <v>0.8</v>
      </c>
      <c r="G67" s="37">
        <v>0</v>
      </c>
      <c r="H67" s="37">
        <v>0</v>
      </c>
      <c r="I67" s="37">
        <v>0</v>
      </c>
      <c r="J67" s="37">
        <v>0.8</v>
      </c>
      <c r="K67" s="77" t="s">
        <v>165</v>
      </c>
      <c r="L67" s="37">
        <v>0</v>
      </c>
      <c r="M67" s="58"/>
      <c r="N67" s="58"/>
      <c r="O67" s="58"/>
      <c r="P67" s="38">
        <v>0</v>
      </c>
      <c r="Q67" s="127" t="s">
        <v>208</v>
      </c>
      <c r="R67" s="128"/>
      <c r="S67" s="117"/>
      <c r="T67" s="35"/>
    </row>
    <row r="68" spans="1:20" ht="90" x14ac:dyDescent="0.25">
      <c r="A68" s="139" t="s">
        <v>132</v>
      </c>
      <c r="B68" s="107" t="s">
        <v>133</v>
      </c>
      <c r="C68" s="107" t="s">
        <v>134</v>
      </c>
      <c r="D68" s="70" t="s">
        <v>283</v>
      </c>
      <c r="E68" s="107" t="s">
        <v>156</v>
      </c>
      <c r="F68" s="45">
        <v>1</v>
      </c>
      <c r="G68" s="45">
        <v>1</v>
      </c>
      <c r="H68" s="45">
        <v>1</v>
      </c>
      <c r="I68" s="45">
        <v>1</v>
      </c>
      <c r="J68" s="45">
        <v>1</v>
      </c>
      <c r="K68" s="107" t="s">
        <v>169</v>
      </c>
      <c r="L68" s="45">
        <v>2</v>
      </c>
      <c r="M68" s="70"/>
      <c r="N68" s="70"/>
      <c r="O68" s="70"/>
      <c r="P68" s="48">
        <f t="shared" si="0"/>
        <v>2</v>
      </c>
      <c r="Q68" s="46" t="s">
        <v>281</v>
      </c>
      <c r="R68" s="84" t="s">
        <v>282</v>
      </c>
      <c r="S68" s="117" t="s">
        <v>196</v>
      </c>
      <c r="T68" s="35"/>
    </row>
    <row r="69" spans="1:20" ht="285" customHeight="1" x14ac:dyDescent="0.25">
      <c r="A69" s="140"/>
      <c r="B69" s="16" t="s">
        <v>135</v>
      </c>
      <c r="C69" s="16" t="s">
        <v>136</v>
      </c>
      <c r="D69" s="51" t="s">
        <v>288</v>
      </c>
      <c r="E69" s="16" t="s">
        <v>156</v>
      </c>
      <c r="F69" s="20">
        <v>1</v>
      </c>
      <c r="G69" s="20">
        <v>1</v>
      </c>
      <c r="H69" s="20">
        <v>1</v>
      </c>
      <c r="I69" s="20">
        <v>1</v>
      </c>
      <c r="J69" s="20">
        <v>1</v>
      </c>
      <c r="K69" s="16" t="s">
        <v>149</v>
      </c>
      <c r="L69" s="20">
        <v>1</v>
      </c>
      <c r="M69" s="51"/>
      <c r="N69" s="51"/>
      <c r="O69" s="51"/>
      <c r="P69" s="33">
        <f t="shared" si="0"/>
        <v>1</v>
      </c>
      <c r="Q69" s="185" t="s">
        <v>294</v>
      </c>
      <c r="R69" s="188" t="s">
        <v>289</v>
      </c>
      <c r="S69" s="117"/>
      <c r="T69" s="35"/>
    </row>
    <row r="70" spans="1:20" ht="33.75" x14ac:dyDescent="0.25">
      <c r="A70" s="140"/>
      <c r="B70" s="16" t="s">
        <v>137</v>
      </c>
      <c r="C70" s="16" t="s">
        <v>138</v>
      </c>
      <c r="D70" s="51"/>
      <c r="E70" s="16" t="s">
        <v>156</v>
      </c>
      <c r="F70" s="131">
        <v>1</v>
      </c>
      <c r="G70" s="131">
        <v>1</v>
      </c>
      <c r="H70" s="131">
        <v>1</v>
      </c>
      <c r="I70" s="131">
        <v>1</v>
      </c>
      <c r="J70" s="131">
        <v>1</v>
      </c>
      <c r="K70" s="16" t="s">
        <v>169</v>
      </c>
      <c r="L70" s="131">
        <v>1</v>
      </c>
      <c r="M70" s="51"/>
      <c r="N70" s="51"/>
      <c r="O70" s="51"/>
      <c r="P70" s="201">
        <f t="shared" si="0"/>
        <v>1</v>
      </c>
      <c r="Q70" s="186"/>
      <c r="R70" s="189"/>
      <c r="S70" s="117"/>
      <c r="T70" s="35"/>
    </row>
    <row r="71" spans="1:20" ht="45.75" thickBot="1" x14ac:dyDescent="0.3">
      <c r="A71" s="141"/>
      <c r="B71" s="94" t="s">
        <v>139</v>
      </c>
      <c r="C71" s="94" t="s">
        <v>140</v>
      </c>
      <c r="D71" s="58"/>
      <c r="E71" s="94" t="s">
        <v>156</v>
      </c>
      <c r="F71" s="132"/>
      <c r="G71" s="132"/>
      <c r="H71" s="132"/>
      <c r="I71" s="132"/>
      <c r="J71" s="132"/>
      <c r="K71" s="94" t="s">
        <v>174</v>
      </c>
      <c r="L71" s="132"/>
      <c r="M71" s="58"/>
      <c r="N71" s="58"/>
      <c r="O71" s="58"/>
      <c r="P71" s="202"/>
      <c r="Q71" s="187"/>
      <c r="R71" s="129"/>
      <c r="S71" s="117"/>
      <c r="T71" s="35"/>
    </row>
    <row r="72" spans="1:20" ht="186.75" customHeight="1" x14ac:dyDescent="0.25">
      <c r="A72" s="139" t="s">
        <v>141</v>
      </c>
      <c r="B72" s="107" t="s">
        <v>142</v>
      </c>
      <c r="C72" s="107" t="s">
        <v>143</v>
      </c>
      <c r="D72" s="70" t="s">
        <v>284</v>
      </c>
      <c r="E72" s="107" t="s">
        <v>156</v>
      </c>
      <c r="F72" s="45">
        <v>1</v>
      </c>
      <c r="G72" s="45">
        <v>1</v>
      </c>
      <c r="H72" s="45">
        <v>1</v>
      </c>
      <c r="I72" s="45">
        <v>1</v>
      </c>
      <c r="J72" s="45">
        <v>1</v>
      </c>
      <c r="K72" s="107" t="s">
        <v>175</v>
      </c>
      <c r="L72" s="45">
        <v>1</v>
      </c>
      <c r="M72" s="70"/>
      <c r="N72" s="70"/>
      <c r="O72" s="70"/>
      <c r="P72" s="48">
        <f t="shared" si="0"/>
        <v>1</v>
      </c>
      <c r="Q72" s="108" t="s">
        <v>290</v>
      </c>
      <c r="R72" s="84" t="s">
        <v>291</v>
      </c>
      <c r="S72" s="117" t="s">
        <v>197</v>
      </c>
      <c r="T72" s="35"/>
    </row>
    <row r="73" spans="1:20" ht="38.25" customHeight="1" thickBot="1" x14ac:dyDescent="0.3">
      <c r="A73" s="141"/>
      <c r="B73" s="94" t="s">
        <v>144</v>
      </c>
      <c r="C73" s="94" t="s">
        <v>145</v>
      </c>
      <c r="D73" s="58"/>
      <c r="E73" s="94" t="s">
        <v>156</v>
      </c>
      <c r="F73" s="42">
        <v>1</v>
      </c>
      <c r="G73" s="42">
        <v>0</v>
      </c>
      <c r="H73" s="42">
        <v>0</v>
      </c>
      <c r="I73" s="42">
        <v>0</v>
      </c>
      <c r="J73" s="42">
        <v>1</v>
      </c>
      <c r="K73" s="94" t="s">
        <v>168</v>
      </c>
      <c r="L73" s="42">
        <v>0</v>
      </c>
      <c r="M73" s="58"/>
      <c r="N73" s="58"/>
      <c r="O73" s="58"/>
      <c r="P73" s="38">
        <v>0</v>
      </c>
      <c r="Q73" s="127" t="s">
        <v>208</v>
      </c>
      <c r="R73" s="128"/>
      <c r="S73" s="117"/>
      <c r="T73" s="35"/>
    </row>
    <row r="74" spans="1:20" ht="102" thickBot="1" x14ac:dyDescent="0.3">
      <c r="A74" s="60" t="s">
        <v>146</v>
      </c>
      <c r="B74" s="109" t="s">
        <v>147</v>
      </c>
      <c r="C74" s="61" t="s">
        <v>148</v>
      </c>
      <c r="D74" s="67"/>
      <c r="E74" s="61" t="s">
        <v>152</v>
      </c>
      <c r="F74" s="110">
        <v>0.8</v>
      </c>
      <c r="G74" s="111">
        <v>0</v>
      </c>
      <c r="H74" s="110">
        <v>0.25</v>
      </c>
      <c r="I74" s="110">
        <v>0.45</v>
      </c>
      <c r="J74" s="110">
        <v>0.8</v>
      </c>
      <c r="K74" s="61" t="s">
        <v>176</v>
      </c>
      <c r="L74" s="110">
        <v>0</v>
      </c>
      <c r="M74" s="67"/>
      <c r="N74" s="67"/>
      <c r="O74" s="67"/>
      <c r="P74" s="68">
        <v>0</v>
      </c>
      <c r="Q74" s="127" t="s">
        <v>208</v>
      </c>
      <c r="R74" s="128"/>
      <c r="S74" s="19" t="s">
        <v>198</v>
      </c>
      <c r="T74" s="35"/>
    </row>
    <row r="75" spans="1:20" ht="102" thickBot="1" x14ac:dyDescent="0.3">
      <c r="A75" s="97" t="s">
        <v>149</v>
      </c>
      <c r="B75" s="112" t="s">
        <v>150</v>
      </c>
      <c r="C75" s="112" t="s">
        <v>151</v>
      </c>
      <c r="D75" s="67"/>
      <c r="E75" s="113" t="s">
        <v>154</v>
      </c>
      <c r="F75" s="110">
        <v>0.85</v>
      </c>
      <c r="G75" s="114">
        <v>0.21249999999999999</v>
      </c>
      <c r="H75" s="114">
        <v>0.42499999999999999</v>
      </c>
      <c r="I75" s="114">
        <v>0.63749999999999996</v>
      </c>
      <c r="J75" s="65">
        <v>0.85</v>
      </c>
      <c r="K75" s="113" t="s">
        <v>177</v>
      </c>
      <c r="L75" s="211">
        <v>0.21249999999999999</v>
      </c>
      <c r="M75" s="212"/>
      <c r="N75" s="212"/>
      <c r="O75" s="212"/>
      <c r="P75" s="213">
        <f t="shared" si="0"/>
        <v>1</v>
      </c>
      <c r="Q75" s="115" t="s">
        <v>292</v>
      </c>
      <c r="R75" s="116" t="s">
        <v>293</v>
      </c>
      <c r="S75" s="21" t="s">
        <v>150</v>
      </c>
      <c r="T75" s="22"/>
    </row>
    <row r="76" spans="1:20" ht="90.75" thickBot="1" x14ac:dyDescent="0.3">
      <c r="L76" s="214" t="s">
        <v>317</v>
      </c>
      <c r="M76" s="215"/>
      <c r="N76" s="215"/>
      <c r="O76" s="215"/>
      <c r="P76" s="216">
        <f>AVERAGE(P17:P75)</f>
        <v>0.65053606237816763</v>
      </c>
    </row>
  </sheetData>
  <mergeCells count="108">
    <mergeCell ref="O2:Q2"/>
    <mergeCell ref="O3:Q3"/>
    <mergeCell ref="O4:Q4"/>
    <mergeCell ref="P70:P71"/>
    <mergeCell ref="P65:P66"/>
    <mergeCell ref="Q41:R41"/>
    <mergeCell ref="Q43:R43"/>
    <mergeCell ref="Q44:R44"/>
    <mergeCell ref="Q46:R46"/>
    <mergeCell ref="Q47:R47"/>
    <mergeCell ref="Q49:R49"/>
    <mergeCell ref="Q50:R50"/>
    <mergeCell ref="Q54:R54"/>
    <mergeCell ref="Q55:R55"/>
    <mergeCell ref="P14:P16"/>
    <mergeCell ref="Q14:Q16"/>
    <mergeCell ref="R14:R16"/>
    <mergeCell ref="A9:B9"/>
    <mergeCell ref="A10:B11"/>
    <mergeCell ref="L14:O14"/>
    <mergeCell ref="F11:G11"/>
    <mergeCell ref="F10:G10"/>
    <mergeCell ref="F14:J14"/>
    <mergeCell ref="O15:O16"/>
    <mergeCell ref="Q74:R74"/>
    <mergeCell ref="Q69:Q71"/>
    <mergeCell ref="R69:R71"/>
    <mergeCell ref="Q65:Q66"/>
    <mergeCell ref="R65:R66"/>
    <mergeCell ref="Q67:R67"/>
    <mergeCell ref="A68:A71"/>
    <mergeCell ref="A72:A73"/>
    <mergeCell ref="E19:E20"/>
    <mergeCell ref="F49:F50"/>
    <mergeCell ref="F65:F66"/>
    <mergeCell ref="F70:F71"/>
    <mergeCell ref="A21:A23"/>
    <mergeCell ref="A24:A38"/>
    <mergeCell ref="A40:A42"/>
    <mergeCell ref="A43:A44"/>
    <mergeCell ref="A46:A48"/>
    <mergeCell ref="S14:T15"/>
    <mergeCell ref="A2:C4"/>
    <mergeCell ref="C7:G7"/>
    <mergeCell ref="C8:G8"/>
    <mergeCell ref="C9:G9"/>
    <mergeCell ref="C10:C11"/>
    <mergeCell ref="E10:E11"/>
    <mergeCell ref="D2:N4"/>
    <mergeCell ref="K14:K16"/>
    <mergeCell ref="L15:L16"/>
    <mergeCell ref="M15:M16"/>
    <mergeCell ref="N15:N16"/>
    <mergeCell ref="F15:F16"/>
    <mergeCell ref="G15:G16"/>
    <mergeCell ref="H15:H16"/>
    <mergeCell ref="I15:I16"/>
    <mergeCell ref="J15:J16"/>
    <mergeCell ref="A14:A16"/>
    <mergeCell ref="B14:B16"/>
    <mergeCell ref="C14:C16"/>
    <mergeCell ref="D14:D16"/>
    <mergeCell ref="E14:E16"/>
    <mergeCell ref="A7:B7"/>
    <mergeCell ref="A8:B8"/>
    <mergeCell ref="A49:A50"/>
    <mergeCell ref="A51:A56"/>
    <mergeCell ref="A57:A60"/>
    <mergeCell ref="A61:A63"/>
    <mergeCell ref="A65:A67"/>
    <mergeCell ref="A17:A20"/>
    <mergeCell ref="B19:B20"/>
    <mergeCell ref="C19:C20"/>
    <mergeCell ref="G70:G71"/>
    <mergeCell ref="H70:H71"/>
    <mergeCell ref="I70:I71"/>
    <mergeCell ref="J70:J71"/>
    <mergeCell ref="L49:L50"/>
    <mergeCell ref="L65:L66"/>
    <mergeCell ref="L70:L71"/>
    <mergeCell ref="K19:K20"/>
    <mergeCell ref="G49:G50"/>
    <mergeCell ref="H49:H50"/>
    <mergeCell ref="I49:I50"/>
    <mergeCell ref="J49:J50"/>
    <mergeCell ref="G65:G66"/>
    <mergeCell ref="H65:H66"/>
    <mergeCell ref="I65:I66"/>
    <mergeCell ref="J65:J66"/>
    <mergeCell ref="S65:S67"/>
    <mergeCell ref="S68:S71"/>
    <mergeCell ref="S72:S73"/>
    <mergeCell ref="S46:S48"/>
    <mergeCell ref="S49:S50"/>
    <mergeCell ref="S51:S56"/>
    <mergeCell ref="S57:S60"/>
    <mergeCell ref="Q19:R19"/>
    <mergeCell ref="Q20:R20"/>
    <mergeCell ref="Q21:R21"/>
    <mergeCell ref="Q22:R22"/>
    <mergeCell ref="S61:S63"/>
    <mergeCell ref="S43:S44"/>
    <mergeCell ref="S21:S23"/>
    <mergeCell ref="S24:S38"/>
    <mergeCell ref="Q57:R57"/>
    <mergeCell ref="Q58:R58"/>
    <mergeCell ref="Q60:R60"/>
    <mergeCell ref="Q73:R73"/>
  </mergeCells>
  <dataValidations count="2">
    <dataValidation allowBlank="1" showInputMessage="1" showErrorMessage="1" prompt="Esta información se carga automáticamente del PLAN DE ACCIÓN " sqref="B48" xr:uid="{274E5E38-EBB7-468F-9D62-99567052E2ED}"/>
    <dataValidation allowBlank="1" showInputMessage="1" showErrorMessage="1" prompt="Describa el numerador" sqref="C48" xr:uid="{B8BB6AD9-370E-4E4A-A825-24E4033899D4}"/>
  </dataValidations>
  <hyperlinks>
    <hyperlink ref="R30" r:id="rId1" xr:uid="{66763B85-1586-492D-BBBD-98D7718DE2E2}"/>
    <hyperlink ref="R35" r:id="rId2" display="https://drive.google.com/drive/folders/1l4dbVPrJ2zOxDsVfpwyA69pPPK1R_Y8k" xr:uid="{5CD1DDEE-62EE-436F-B6CD-C87EBEDC21F1}"/>
    <hyperlink ref="R38" r:id="rId3" display="https://drive.google.com/drive/folders/1l4dbVPrJ2zOxDsVfpwyA69pPPK1R_Y8k" xr:uid="{492D8656-2C23-4ADE-97CC-31759432CA19}"/>
    <hyperlink ref="R39" r:id="rId4" display="https://drive.google.com/drive/folders/1ftQ0hAvjd6u1wtDJtDI6kJ5Uy_IquxCH" xr:uid="{276B1668-4D81-4C8A-B771-09724EBC206C}"/>
    <hyperlink ref="R42" r:id="rId5" xr:uid="{B4827916-058E-4C32-81B6-7713FB92FED7}"/>
    <hyperlink ref="R61" r:id="rId6" xr:uid="{6DF1BDC6-634E-4132-8A06-D885E7251134}"/>
    <hyperlink ref="R65" r:id="rId7" xr:uid="{8063D6BE-4AAC-4C26-9BEF-E276FC4BF198}"/>
  </hyperlinks>
  <pageMargins left="0.7" right="0.7" top="0.75" bottom="0.75" header="0.3" footer="0.3"/>
  <pageSetup paperSize="5" scale="44" fitToHeight="0" orientation="landscape" horizontalDpi="1200" verticalDpi="1200"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cp:lastPrinted>2021-07-08T00:48:12Z</cp:lastPrinted>
  <dcterms:created xsi:type="dcterms:W3CDTF">2021-05-24T23:54:15Z</dcterms:created>
  <dcterms:modified xsi:type="dcterms:W3CDTF">2021-08-09T20:19:36Z</dcterms:modified>
</cp:coreProperties>
</file>