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patricia\Desktop\"/>
    </mc:Choice>
  </mc:AlternateContent>
  <xr:revisionPtr revIDLastSave="0" documentId="13_ncr:1_{E202AF88-9094-4052-AD72-5BAC5B6649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7" i="1" l="1"/>
  <c r="P76" i="1"/>
  <c r="P75" i="1"/>
  <c r="P73" i="1"/>
  <c r="P74" i="1"/>
  <c r="P72" i="1"/>
  <c r="P71" i="1"/>
  <c r="P70" i="1"/>
  <c r="P68" i="1"/>
  <c r="P69" i="1"/>
  <c r="P67" i="1"/>
  <c r="P66" i="1"/>
  <c r="P65" i="1"/>
  <c r="P64" i="1"/>
  <c r="P63" i="1"/>
  <c r="P62" i="1"/>
  <c r="P61" i="1"/>
  <c r="P57" i="1"/>
  <c r="P56" i="1"/>
  <c r="P55" i="1"/>
  <c r="P54" i="1"/>
  <c r="P53" i="1"/>
  <c r="P52" i="1" l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 l="1"/>
  <c r="P36" i="1"/>
  <c r="P35" i="1"/>
  <c r="P34" i="1"/>
  <c r="P33" i="1"/>
  <c r="P32" i="1"/>
  <c r="P31" i="1"/>
  <c r="P27" i="1"/>
  <c r="P30" i="1" l="1"/>
  <c r="P28" i="1"/>
  <c r="P29" i="1" l="1"/>
  <c r="P25" i="1" l="1"/>
  <c r="P26" i="1" l="1"/>
  <c r="P22" i="1" l="1"/>
  <c r="P21" i="1"/>
  <c r="P20" i="1"/>
  <c r="P19" i="1"/>
  <c r="P18" i="1"/>
  <c r="P17" i="1"/>
</calcChain>
</file>

<file path=xl/sharedStrings.xml><?xml version="1.0" encoding="utf-8"?>
<sst xmlns="http://schemas.openxmlformats.org/spreadsheetml/2006/main" count="353" uniqueCount="234">
  <si>
    <t>Nombre del Proceso:</t>
  </si>
  <si>
    <t>Líder del Proceso:</t>
  </si>
  <si>
    <t>Fecha del Reporte:</t>
  </si>
  <si>
    <t>Periodo de Medición:</t>
  </si>
  <si>
    <t>Desde</t>
  </si>
  <si>
    <t>Hasta</t>
  </si>
  <si>
    <t>dd/mm/aaaa</t>
  </si>
  <si>
    <t>Meta Programada</t>
  </si>
  <si>
    <t>Responsable</t>
  </si>
  <si>
    <t>Meta Alcanzada</t>
  </si>
  <si>
    <t>Nombre del instrumento de planificación sujeto de seguimiento</t>
  </si>
  <si>
    <t>Fórmula del Indicador</t>
  </si>
  <si>
    <t>Frecuencia de medición</t>
  </si>
  <si>
    <t xml:space="preserve">Objetivo/actividades/estrategias </t>
  </si>
  <si>
    <t>Indicador</t>
  </si>
  <si>
    <t>TRIM I</t>
  </si>
  <si>
    <t>TRIM II</t>
  </si>
  <si>
    <t>TRIM III</t>
  </si>
  <si>
    <t>TRIM IV</t>
  </si>
  <si>
    <t xml:space="preserve">SEGUIMIENTO A LA PLANEACIÓN ESTRATEGICA INSTITUCIONAL
</t>
  </si>
  <si>
    <t>Actualizacion: 25-05-2021</t>
  </si>
  <si>
    <t>Codigo: PE-PYM-REG-006</t>
  </si>
  <si>
    <t>Version: 02</t>
  </si>
  <si>
    <t>Meta</t>
  </si>
  <si>
    <t>Participación ciudadana</t>
  </si>
  <si>
    <t>Fortalecimiento institucional y simplificación de procesos</t>
  </si>
  <si>
    <t>Gestión  presupuestal y eficiciencia del gasto público</t>
  </si>
  <si>
    <t>Gobierno digital</t>
  </si>
  <si>
    <t>Implementación del PETI</t>
  </si>
  <si>
    <t>Planeación institucional</t>
  </si>
  <si>
    <t>Racionalización de trámites</t>
  </si>
  <si>
    <t xml:space="preserve">Seguridad digital </t>
  </si>
  <si>
    <t>Defensa jurídica</t>
  </si>
  <si>
    <t>Servicio al ciudadano</t>
  </si>
  <si>
    <t>Transparencia y acceso a la información pública y lucha contra corrupción</t>
  </si>
  <si>
    <t>Gestión estratégica del talento humano</t>
  </si>
  <si>
    <t>Integridad</t>
  </si>
  <si>
    <t xml:space="preserve">Seguimiento y evaluación del desempeño institucional </t>
  </si>
  <si>
    <t xml:space="preserve">Gestión del conocimiento y la innovación </t>
  </si>
  <si>
    <t>Control interno</t>
  </si>
  <si>
    <t>anual</t>
  </si>
  <si>
    <t xml:space="preserve">mensual </t>
  </si>
  <si>
    <t>trimestral</t>
  </si>
  <si>
    <t>semestral</t>
  </si>
  <si>
    <t>Anual</t>
  </si>
  <si>
    <t xml:space="preserve">Anual </t>
  </si>
  <si>
    <t xml:space="preserve">Vicerrectoría administrativa y financiera </t>
  </si>
  <si>
    <t xml:space="preserve">Planeación </t>
  </si>
  <si>
    <t>Planeación y mejoramiento</t>
  </si>
  <si>
    <t>Fortalecer el liderazgo y el talento humano bajo los principios de integridad y legalidad, como motores de la generación de los resultados institucionales.</t>
  </si>
  <si>
    <t>Aplicar una encuesta semestral a estudiantes en donde podrán señalar grado de satisfacción por los servicios institucionales</t>
  </si>
  <si>
    <t>Gestión académica</t>
  </si>
  <si>
    <r>
      <rPr>
        <sz val="10"/>
        <rFont val="Calibri"/>
        <family val="1"/>
      </rPr>
      <t xml:space="preserve">Rendir cuenta a la comunidad Infotep y ciudadanía sobre los resultados de la
</t>
    </r>
    <r>
      <rPr>
        <sz val="10"/>
        <rFont val="Calibri"/>
        <family val="1"/>
      </rPr>
      <t>gestión</t>
    </r>
  </si>
  <si>
    <t>Encuesta</t>
  </si>
  <si>
    <t>Audiencia pública</t>
  </si>
  <si>
    <t># Número de encuestas aplicadas</t>
  </si>
  <si>
    <t>Desarrollar la convocatoria de proyectos de investigación con la participación de semilleros y grupos de investigación</t>
  </si>
  <si>
    <t>Convocatoria</t>
  </si>
  <si>
    <t>Proceso de Investigación</t>
  </si>
  <si>
    <t>Socializar los avances de la gestión institucional especialmente lo relacionado con el cambio de carácter institucional  y conocer sus inquietudes</t>
  </si>
  <si>
    <t>Espacios de diálogo</t>
  </si>
  <si>
    <t>Gestión académica 
Rectoría</t>
  </si>
  <si>
    <r>
      <rPr>
        <sz val="10"/>
        <rFont val="Calibri"/>
        <family val="1"/>
      </rPr>
      <t>Realizar un  foro temático por semestre  en el que se proponen y se debaten temas de interés frente a la ciudadanía</t>
    </r>
  </si>
  <si>
    <t>Foro</t>
  </si>
  <si>
    <t>Extensión y Proyección Social
Bienestar
Gestión Académica
Rectoría</t>
  </si>
  <si>
    <t>Aplicar una encuesta al final de la vigencia para obtener información de retorno sobre las acciones de la entidad que involucran a la ciudadanía y grupos de interés</t>
  </si>
  <si>
    <t>Planeación</t>
  </si>
  <si>
    <t>#  Número de audiencias públicas realizadas</t>
  </si>
  <si>
    <t># Número de convocatorias de proyectos de investigación</t>
  </si>
  <si>
    <t># Número de espacios de diálogo</t>
  </si>
  <si>
    <t># Número de foros realizados</t>
  </si>
  <si>
    <t xml:space="preserve">Normograma elaborado 
</t>
  </si>
  <si>
    <t>Actualizar documentos necesarios para el trámite</t>
  </si>
  <si>
    <t>Mapa de procesos actualizado</t>
  </si>
  <si>
    <t># Número de mapa de procesos actualizado</t>
  </si>
  <si>
    <t>Porcentaje de satisfacción del público con los servicios  y trámites prestados</t>
  </si>
  <si>
    <t>Obtener información de retorno  de los grupos de valor sobre los servicios y trámites prestados</t>
  </si>
  <si>
    <t xml:space="preserve">Servicio al ciudadano
</t>
  </si>
  <si>
    <t>Realizar análisis de  los perfiles y las cargas de trabajo de los empleos que se requieran para el cumplimiento de las funciones.</t>
  </si>
  <si>
    <t># Número de encuestas de satisfacción con resultado positivo/total encuestas aplicadas</t>
  </si>
  <si>
    <t>Gestión del talento humano</t>
  </si>
  <si>
    <t>Determinar el nivel de ejecución presupuestal del Plan Anual de Adquisiciones de Bienes y Servicios</t>
  </si>
  <si>
    <t>Documento de análisis</t>
  </si>
  <si>
    <t>Ejecución presupuestal del PAA</t>
  </si>
  <si>
    <t>% Ejecución presupuestal del PAA</t>
  </si>
  <si>
    <t>Determinar el nivel de ejecución del Programa Mensualizado de Caja- PAC</t>
  </si>
  <si>
    <t>Ejecución del PAC</t>
  </si>
  <si>
    <t>% Ejecución del PAC</t>
  </si>
  <si>
    <t>Determinar la ejecución presupuestal  para la vigencia de ejecución como su rezago constituído</t>
  </si>
  <si>
    <t xml:space="preserve">Monitorear la ejecución de las reservas e incluír el comportamiento histórico de las reservas constituídas </t>
  </si>
  <si>
    <t>%  Ejecución presupuestal</t>
  </si>
  <si>
    <t>% Ejecución de reservas</t>
  </si>
  <si>
    <t>Plan Estratégico de Tecnologías de la Información</t>
  </si>
  <si>
    <t>Vicerrectoría administrativa y financiera -gestión tecnológica</t>
  </si>
  <si>
    <t>#  Número de planes insttucionales formulados</t>
  </si>
  <si>
    <t>depende de cada plan</t>
  </si>
  <si>
    <t xml:space="preserve">Número de jornadas de capacitación </t>
  </si>
  <si>
    <t>Realizar jornadas de capacitación enformulación de programas, planes y proyectos acordes con las necesidades de la comunidad</t>
  </si>
  <si>
    <t xml:space="preserve">Revisar  y ajustar el marco estratégico de la institución </t>
  </si>
  <si>
    <t xml:space="preserve">Jornadas de revisión y ajuste del marco estratégico institucional </t>
  </si>
  <si>
    <t># Número de documentos recopilatorios de la normatividad del Infotep</t>
  </si>
  <si>
    <t># Número de documentos de análisis elaborados</t>
  </si>
  <si>
    <t># Número actividades implementadas/No actividades programadas X 100</t>
  </si>
  <si>
    <t xml:space="preserve"># Número  de jornadas de capacitación en planeación estratégica </t>
  </si>
  <si>
    <t># Número de jornadas de revisión y ajuste del marco estratégico institucional</t>
  </si>
  <si>
    <t>#   Número de actividades ejecutadas /No actividades programadas X 100 (MSPI)</t>
  </si>
  <si>
    <t>#  Número de capacitaciones realizadas</t>
  </si>
  <si>
    <t>alta dirección</t>
  </si>
  <si>
    <t>Actualizar permanentemente los trámites de la institución dentro de la plataforma SAC</t>
  </si>
  <si>
    <t># Número de  trámites actualizados en SAC</t>
  </si>
  <si>
    <t xml:space="preserve">Tramites actualizados en SAC </t>
  </si>
  <si>
    <t>Planeación 
Servicio al ciudadano</t>
  </si>
  <si>
    <t>Automatizar los trámites inscritos en el SUIT</t>
  </si>
  <si>
    <t>Trámites automatizados</t>
  </si>
  <si>
    <t xml:space="preserve">Estrategia de racionalización </t>
  </si>
  <si>
    <t>Registrar una estrategia de racionalización en el SUIT</t>
  </si>
  <si>
    <t># Número de estrategias de racionalización</t>
  </si>
  <si>
    <t># Número de  trámites automatizados en SUIT</t>
  </si>
  <si>
    <t>Implementar el  MSPI</t>
  </si>
  <si>
    <t>Implementación del MSPI</t>
  </si>
  <si>
    <t xml:space="preserve">Realizar pruebas de recuperación de cada uno de los sistemas de información criticos </t>
  </si>
  <si>
    <t>Pruebas de recuperación</t>
  </si>
  <si>
    <t>#   Número de pruebas de recuperación</t>
  </si>
  <si>
    <t>Acceder a los programas de entrenamiento y capacitación dirigido al grupo de personas que intervienen en la defensa jurídica</t>
  </si>
  <si>
    <t>Capacitaciones realizadas</t>
  </si>
  <si>
    <t>Establecer mecanismos de comunicación directa entre las áreas de servicio al ciudadano y la Alta Dirección para facilitar la toma de decisiones y el desarrollo de iniciativas de mejora.</t>
  </si>
  <si>
    <t>cuatrimestral</t>
  </si>
  <si>
    <t>Mecanismos de comunicación</t>
  </si>
  <si>
    <t>#  Número de mecanismos de comunicación</t>
  </si>
  <si>
    <t xml:space="preserve">Realizar ajustes a los espacios físicos para garantizar  su accesibilidad  a usuarios con discapacidad auditiva y visual de acuerdo con la NTC 6047. </t>
  </si>
  <si>
    <t xml:space="preserve">Ajustes a los espacios físicos </t>
  </si>
  <si>
    <t>% ajustes a los espacios físicos</t>
  </si>
  <si>
    <t>Realizar sensibilización a estudiantes, docentes y administrativos sobre: Recepción y tiempos de respuesta de PQRSD, protocolos de atención al ciudadano por cada uno de los canales de atención y la carta de trato digno.</t>
  </si>
  <si>
    <t xml:space="preserve">#  Número de jornadas de capacitación </t>
  </si>
  <si>
    <t xml:space="preserve">Capacitaciones en canales de atención </t>
  </si>
  <si>
    <t>Promover espacios de sensibilización para orientar el uso de las TIC y redes sociales.</t>
  </si>
  <si>
    <t>Informe de interacción sobre el uso de las TICS y redes sociales</t>
  </si>
  <si>
    <t># Número de informes elaborados</t>
  </si>
  <si>
    <t>Capacitar  a servidores públicos del INFOTEP en comunicación asertiva y lenguaje claro</t>
  </si>
  <si>
    <t>Capacitaciones en comunicación asertiva y lenguaje claro</t>
  </si>
  <si>
    <t>Vicerrectoría Administrativa y Financiera 
Servicio al ciudadano</t>
  </si>
  <si>
    <t xml:space="preserve">Vicerrectoría Administrativa y Financiera 
Servicio al ciudadano
Planeación </t>
  </si>
  <si>
    <t>Incluir en el Plan Institucional de Capacitación temáticas relacionadas con el mejoramiento del servicio al ciudadano y enfoque diferencial</t>
  </si>
  <si>
    <t>Plan institucional  de capacitación actualizado</t>
  </si>
  <si>
    <t xml:space="preserve">#  Número de temáticas incorporadas </t>
  </si>
  <si>
    <t>Elaborar trimestralmente informes de PQRSD para identificar oportunidades de mejora en la prestación de los servicios.</t>
  </si>
  <si>
    <t>informes de PQRSD elaborados</t>
  </si>
  <si>
    <t>#  Número de informes</t>
  </si>
  <si>
    <t xml:space="preserve">Vicerrectoría Administrativa y Financiera 
Servicio al ciudadano
 </t>
  </si>
  <si>
    <t>Realizar periódicamente mediciones de satisfacción del servicio de atención al ciudadano, con el fin de identificar oportunidades y acciones de mejora</t>
  </si>
  <si>
    <t xml:space="preserve">Informe de satisfacción </t>
  </si>
  <si>
    <t>Realizar periódicamente mediciones de percepción de los ciudadanos respecto a la calidad y accesibilidad de la oferta institucional y el servicio recibido, e informar los resultados al nivel directivo con el fin de identificar oportunidades y acciones de mejora</t>
  </si>
  <si>
    <t>Informe de Medición sobre el Nivel de Percepción de los Ciudadanos respecto a la Calidad y Accesibilidad de la Oferta Institucional</t>
  </si>
  <si>
    <t>Adelantar acciones para evaluar los instrumentos de gestión para conflictos de intereses</t>
  </si>
  <si>
    <t>Informe de evaluación de gestión de conflicto de intereses</t>
  </si>
  <si>
    <t xml:space="preserve">
Planeación</t>
  </si>
  <si>
    <t>Realizar la gestión de los riesgos de corrupción según la normatividad vigente</t>
  </si>
  <si>
    <t>Mapa de riesgos de corrupción actualizado y con seguimiento</t>
  </si>
  <si>
    <t>%  de riesgos  de corrupción actualizados y con seguimiento</t>
  </si>
  <si>
    <t>Diseñar e implementar los instrumentos de gestión de la información pública</t>
  </si>
  <si>
    <t>Instrumentos de gestión de la información pública diseñados e implementados</t>
  </si>
  <si>
    <t>#  Número de instrumentos de la información pública</t>
  </si>
  <si>
    <t xml:space="preserve">Planeación
Gestión documental
Vicerrectoría administrativa y financiera - gestión tecnológica
</t>
  </si>
  <si>
    <t>Implementar el eje de transformación digital en el plan de bienestar e incentivos</t>
  </si>
  <si>
    <t>Incorporación eje de transformación digital en el plan de bienestar e incentivos</t>
  </si>
  <si>
    <t>%  de acciones del eje de transformación digital incorporadas</t>
  </si>
  <si>
    <t>Analizar por parte de la Alta Dirección y Comité Institucional de Coordinación de Control Interno, de manera articulada o cada uno en cumplimiento de sus competencias, los aportes de la gestión del talento humano al cumplimiento de las metas y objetivos de la entidad y si se emprendieron las acciones para mejorar el desempeño de las personas</t>
  </si>
  <si>
    <t>Revisiones de la gestión del talento humano</t>
  </si>
  <si>
    <t xml:space="preserve">#  Número  de revisiones realizafas </t>
  </si>
  <si>
    <t xml:space="preserve">
Alta Dirección
Comité institucional de Coordinación de Control Interno </t>
  </si>
  <si>
    <t>Implementación de los planes de talento humano contemplados en la dimensión respectiva de MIPG</t>
  </si>
  <si>
    <t>%  de avance de los planes de talento humano</t>
  </si>
  <si>
    <t>Realizar el seguimiento al cumplimiento de la estrategia anual de integridad pública</t>
  </si>
  <si>
    <t>%  de avance de la estrategia</t>
  </si>
  <si>
    <t>Verificar el registro de información en el aplicativo por la integridad pública en cuanto al registro periódico de la información por parte de los servidores públicos y contratistas obligados</t>
  </si>
  <si>
    <t>Registro periódico en el aplicativo</t>
  </si>
  <si>
    <t>%  de avance de registro</t>
  </si>
  <si>
    <t>Instrumentos de planfiicación institucionales formulados</t>
  </si>
  <si>
    <t>Formular los planes con base en resultados obtenidos (información sobre desempeño en programas, planes o proyectos anteriores</t>
  </si>
  <si>
    <t>Ejecución presupuestal del rezago</t>
  </si>
  <si>
    <t>Implementar la técnica de 'análisis de causalidad' para el análisis de entidad. El uso de esta técnica permite analizar como un conjunto deafectar el comportamiento de otra variable.</t>
  </si>
  <si>
    <t>Ejecución presupuestal  de reservas</t>
  </si>
  <si>
    <t>Implementar la técnica de 'análisis predictivo' para el análisis de datos. El uso de esta técnica permite predecir las tendencias o posibles comportamientos futuros de una variable.</t>
  </si>
  <si>
    <t>Implementar la técnica de 'análisis prescriptivo' para el análisis de datos. El uso de esta técnica permite establecer cuál es la mejor acción a tocontexto específico</t>
  </si>
  <si>
    <t>Técnica implementada</t>
  </si>
  <si>
    <t>Implementar la estrategia anual de la política de gestión del conocimiento y la innovación</t>
  </si>
  <si>
    <t>Estrategia anual de integridad pública</t>
  </si>
  <si>
    <t>Estrategia anual de gestión del conocimiento y la innovación</t>
  </si>
  <si>
    <t>Coordinación de Investigación</t>
  </si>
  <si>
    <t>Actualizar el plan institucional de archivos-PINAR</t>
  </si>
  <si>
    <t>PINAR actualizado</t>
  </si>
  <si>
    <t>SGDEA implementado y parametrizado</t>
  </si>
  <si>
    <t xml:space="preserve">%  de avance de implementación </t>
  </si>
  <si>
    <t>Gestión documental</t>
  </si>
  <si>
    <t>%  de avance de actualización</t>
  </si>
  <si>
    <t>PINAR implementado</t>
  </si>
  <si>
    <t>Elaborar  y aprobar el Sistema de Gestión de Documentos electrónicos de Archivos SGDEA</t>
  </si>
  <si>
    <t>Actualizar el  programa de gestión documental-PGD</t>
  </si>
  <si>
    <t>PGD actualizado</t>
  </si>
  <si>
    <t>Implementar el plan institucional de archivos-PINAR</t>
  </si>
  <si>
    <t xml:space="preserve">Compras y contratación </t>
  </si>
  <si>
    <t>Configurar los flujos de aprobación para el hito de "Adjudicación". Para configurar los flujos de aprobación se deberá tener en cuenta lo establecido en el documento SECOP II – Pasos previos: Plan Anual de Adquisiciones - PAA</t>
  </si>
  <si>
    <t>Configurar los flujos de aprobación para el hito de "Apertura de ofertas". Para configurar los flujos de aprobación se deberá tener en cuenta lo establecido en el documento SECOP II – Pasos previos: Plan Anual de Adquisiciones - PAA</t>
  </si>
  <si>
    <t>Configurar los flujos de aprobación para el hito de "Aprobación de garantías". Para configurar los flujos de aprobación se deberá tener en cuenta lo establecido en el documento SECOP II – Pasos previos: Plan Anual de Adquisiciones - PAA</t>
  </si>
  <si>
    <t>Configurar los flujos de aprobación para el hito de "Evaluación de ofertas". Para configurar los flujos de aprobación se deberá tener en cuenta lo establecido en el documento SECOP II – Pasos previos: Plan Anual de Adquisiciones - PAA</t>
  </si>
  <si>
    <t>Configurar los flujos de aprobación para el hito de "Modificaciones/Adendas". Para configurar los flujos de aprobación se deberá tener en cuenta lo establecido en el documento SECOP II – Pasos previos: Plan Anual de Adquisiciones - PAA</t>
  </si>
  <si>
    <t xml:space="preserve">Flujos de aprobación configurados para adjudicación </t>
  </si>
  <si>
    <t>Flujos de aprobación configurados para apertura de ofertas</t>
  </si>
  <si>
    <t xml:space="preserve">Flujos de aprobación configurados para aprobación de garantias </t>
  </si>
  <si>
    <t>Flujos de aprobación configurados para evaluación de ofertas</t>
  </si>
  <si>
    <t>Flujos de aprobación configurados para modificaciones/Adendas</t>
  </si>
  <si>
    <t>%  configurado</t>
  </si>
  <si>
    <t>Vicerrectoría administrativa y financiera</t>
  </si>
  <si>
    <t xml:space="preserve">
Vicerrectoría administrativa y financiera</t>
  </si>
  <si>
    <t>Analizar por parte del jefe de control interno o quien hace sus veces, la eficacia de las medidas contenidas en los planes de mejora derivados de las auditorías internas, de organismos de control y de otros entes externos.</t>
  </si>
  <si>
    <t xml:space="preserve">Evaluar los resultados de la evaluación independiente, para identificar deficiencias, demoras, posibles incumplimientos u otras situaciones críticas para la operación </t>
  </si>
  <si>
    <t>Generar, por parte del jefe de control interno o quien hace sus veces alertas o  recomendaciones con alcance preventivo en relación con incumplimientos  o fallas en los procedimientos que afectan la gestión financiera (presupuestal, contable, de tesorería e informes financieros).</t>
  </si>
  <si>
    <t xml:space="preserve">Generar, por parte del jefe de control interno o quien hace sus veces alertas o recomendaciones con alcance preventivo en relación con incumplimientos o retrasos que afetan las gestiones contractuales </t>
  </si>
  <si>
    <t>Generar, por parte del jefe de control interno o quien hace sus veces alertas o recomendaciones con alcance preventivo en relación con incumplimientos o retrasos que afetan la defensa jurídica y prevención del daño antijurídico</t>
  </si>
  <si>
    <t>#  Número de técnicas aprobadas</t>
  </si>
  <si>
    <t>#  Número  de técnicas aprobadas</t>
  </si>
  <si>
    <t xml:space="preserve">#  Número de informes elabborados </t>
  </si>
  <si>
    <t xml:space="preserve">Informes de  evaluación independiente elaborados </t>
  </si>
  <si>
    <t>Informes de revisión  a los planes de mejora elaborados</t>
  </si>
  <si>
    <t xml:space="preserve">Informes de  recomendaciones financieras elaborados </t>
  </si>
  <si>
    <t>Generar, por parte del jefe de control interno o quien hace sus veces alertas o recomendaciones con alcance preventivo en relación con incumplimientos  o fallas en los procedimientos que afectan la prestación del servicio o atención al ciudadano</t>
  </si>
  <si>
    <t xml:space="preserve">Informes de  recomendaciones al servicio de atrención al ciudadano elaborados </t>
  </si>
  <si>
    <t xml:space="preserve">Informes de  recomendaciones a las gestiones contractuales elaborados </t>
  </si>
  <si>
    <t xml:space="preserve">Informes de  recomendaciones a la defensa jurídica y prevención del daño antijurídico elaborados </t>
  </si>
  <si>
    <t>Generar, por parte del jefe de control interno o quien hace sus veces recomendaciones con alcance preventivo en relación con incumplimientos o retrasos sobre la gestión de información en el Sistema de Información y Gestión del Empleo Público (SIGEP) que afectan la identificación de los sujetos obligados para el cumplimiento de la Ley 2013 de 2019 y Decreto 830 de 2021 y otros análisis necesarios en materia de Talento Humano</t>
  </si>
  <si>
    <t xml:space="preserve">Informes de  recomendaciones de la gestión del SIGEP elaborados </t>
  </si>
  <si>
    <t>Control Interno</t>
  </si>
  <si>
    <t>31 diciembre de 2024</t>
  </si>
  <si>
    <t>% de avance del período TRIM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</si>
</sst>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b/>
      <sz val="11"/>
      <color theme="1"/>
      <name val="Tahoma"/>
      <family val="2"/>
    </font>
    <font>
      <b/>
      <sz val="9"/>
      <color theme="1"/>
      <name val="Tahoma"/>
      <family val="2"/>
    </font>
    <font>
      <b/>
      <sz val="9"/>
      <color theme="0"/>
      <name val="Tahoma"/>
      <family val="2"/>
    </font>
    <font>
      <b/>
      <sz val="14"/>
      <name val="Tahoma"/>
      <family val="2"/>
    </font>
    <font>
      <sz val="9"/>
      <color rgb="FF000000"/>
      <name val="Tahoma"/>
      <family val="2"/>
    </font>
    <font>
      <sz val="9"/>
      <color theme="1"/>
      <name val="Tahoma"/>
      <family val="2"/>
    </font>
    <font>
      <sz val="9"/>
      <name val="Tahoma"/>
      <family val="2"/>
    </font>
    <font>
      <sz val="10"/>
      <name val="Calibri"/>
      <family val="1"/>
    </font>
    <font>
      <sz val="9"/>
      <color rgb="FF000000"/>
      <name val="Bookman Old Style"/>
      <family val="1"/>
    </font>
    <font>
      <sz val="9"/>
      <color theme="1" tint="4.9989318521683403E-2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15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justify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164" fontId="9" fillId="0" borderId="9" xfId="1" applyNumberFormat="1" applyFont="1" applyFill="1" applyBorder="1" applyAlignment="1">
      <alignment horizontal="center" vertical="center" wrapText="1"/>
    </xf>
    <xf numFmtId="9" fontId="9" fillId="0" borderId="9" xfId="1" applyFont="1" applyFill="1" applyBorder="1" applyAlignment="1">
      <alignment horizontal="center" vertical="center" wrapText="1"/>
    </xf>
    <xf numFmtId="9" fontId="9" fillId="0" borderId="9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9" fontId="9" fillId="0" borderId="17" xfId="1" applyFont="1" applyFill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9" fontId="8" fillId="0" borderId="28" xfId="0" applyNumberFormat="1" applyFont="1" applyBorder="1" applyAlignment="1">
      <alignment horizontal="center" vertical="center" wrapText="1"/>
    </xf>
    <xf numFmtId="164" fontId="8" fillId="0" borderId="28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9" fontId="9" fillId="0" borderId="28" xfId="0" applyNumberFormat="1" applyFont="1" applyBorder="1" applyAlignment="1">
      <alignment horizontal="center" vertical="center" wrapText="1"/>
    </xf>
    <xf numFmtId="9" fontId="10" fillId="0" borderId="28" xfId="0" applyNumberFormat="1" applyFont="1" applyBorder="1" applyAlignment="1">
      <alignment horizontal="center" vertical="center" wrapText="1"/>
    </xf>
    <xf numFmtId="10" fontId="8" fillId="0" borderId="28" xfId="0" applyNumberFormat="1" applyFont="1" applyBorder="1" applyAlignment="1">
      <alignment horizontal="center" vertical="center" wrapText="1"/>
    </xf>
    <xf numFmtId="0" fontId="9" fillId="0" borderId="15" xfId="1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justify" vertical="center" wrapText="1"/>
    </xf>
    <xf numFmtId="9" fontId="9" fillId="0" borderId="17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10" fontId="9" fillId="0" borderId="17" xfId="0" applyNumberFormat="1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top" wrapText="1"/>
    </xf>
    <xf numFmtId="0" fontId="9" fillId="11" borderId="37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22" xfId="0" applyFont="1" applyBorder="1" applyAlignment="1">
      <alignment vertical="center" wrapText="1"/>
    </xf>
    <xf numFmtId="0" fontId="9" fillId="14" borderId="16" xfId="0" applyFont="1" applyFill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top" wrapText="1"/>
    </xf>
    <xf numFmtId="1" fontId="9" fillId="0" borderId="9" xfId="0" applyNumberFormat="1" applyFont="1" applyBorder="1" applyAlignment="1">
      <alignment horizontal="center" vertical="center" wrapText="1"/>
    </xf>
    <xf numFmtId="0" fontId="13" fillId="15" borderId="9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12" borderId="27" xfId="0" applyFont="1" applyFill="1" applyBorder="1" applyAlignment="1">
      <alignment horizontal="center" vertical="center" wrapText="1"/>
    </xf>
    <xf numFmtId="164" fontId="9" fillId="0" borderId="28" xfId="0" applyNumberFormat="1" applyFont="1" applyBorder="1" applyAlignment="1">
      <alignment horizontal="center" vertical="center" wrapText="1"/>
    </xf>
    <xf numFmtId="164" fontId="10" fillId="0" borderId="28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9" fontId="9" fillId="0" borderId="22" xfId="0" applyNumberFormat="1" applyFont="1" applyBorder="1" applyAlignment="1">
      <alignment horizontal="center" vertical="center" wrapText="1"/>
    </xf>
    <xf numFmtId="0" fontId="10" fillId="0" borderId="28" xfId="0" applyFont="1" applyBorder="1" applyAlignment="1">
      <alignment horizontal="justify" vertical="center" wrapText="1"/>
    </xf>
    <xf numFmtId="0" fontId="10" fillId="0" borderId="22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top" wrapText="1"/>
    </xf>
    <xf numFmtId="0" fontId="8" fillId="0" borderId="13" xfId="0" applyFont="1" applyBorder="1" applyAlignment="1">
      <alignment horizontal="justify" vertical="center" wrapText="1"/>
    </xf>
    <xf numFmtId="15" fontId="2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29" xfId="0" applyFont="1" applyBorder="1" applyAlignment="1">
      <alignment horizontal="justify" vertical="center" wrapText="1"/>
    </xf>
    <xf numFmtId="0" fontId="13" fillId="0" borderId="9" xfId="0" applyFont="1" applyBorder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10" fillId="0" borderId="17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justify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9" fillId="20" borderId="37" xfId="0" applyFont="1" applyFill="1" applyBorder="1" applyAlignment="1">
      <alignment horizontal="center" vertical="center" wrapText="1"/>
    </xf>
    <xf numFmtId="0" fontId="9" fillId="20" borderId="35" xfId="0" applyFont="1" applyFill="1" applyBorder="1" applyAlignment="1">
      <alignment horizontal="center" vertical="center" wrapText="1"/>
    </xf>
    <xf numFmtId="0" fontId="9" fillId="20" borderId="36" xfId="0" applyFont="1" applyFill="1" applyBorder="1" applyAlignment="1">
      <alignment horizontal="center" vertical="center" wrapText="1"/>
    </xf>
    <xf numFmtId="0" fontId="9" fillId="21" borderId="37" xfId="0" applyFont="1" applyFill="1" applyBorder="1" applyAlignment="1">
      <alignment horizontal="center" vertical="center" wrapText="1"/>
    </xf>
    <xf numFmtId="0" fontId="9" fillId="21" borderId="35" xfId="0" applyFont="1" applyFill="1" applyBorder="1" applyAlignment="1">
      <alignment horizontal="center" vertical="center" wrapText="1"/>
    </xf>
    <xf numFmtId="0" fontId="9" fillId="22" borderId="13" xfId="0" applyFont="1" applyFill="1" applyBorder="1" applyAlignment="1">
      <alignment horizontal="center" vertical="center" wrapText="1"/>
    </xf>
    <xf numFmtId="0" fontId="9" fillId="22" borderId="25" xfId="0" applyFont="1" applyFill="1" applyBorder="1" applyAlignment="1">
      <alignment horizontal="center" vertical="center" wrapText="1"/>
    </xf>
    <xf numFmtId="0" fontId="9" fillId="22" borderId="15" xfId="0" applyFont="1" applyFill="1" applyBorder="1" applyAlignment="1">
      <alignment horizontal="center" vertical="center" wrapText="1"/>
    </xf>
    <xf numFmtId="0" fontId="9" fillId="12" borderId="16" xfId="0" applyFont="1" applyFill="1" applyBorder="1" applyAlignment="1">
      <alignment horizontal="center" vertical="center" wrapText="1"/>
    </xf>
    <xf numFmtId="0" fontId="9" fillId="12" borderId="18" xfId="0" applyFont="1" applyFill="1" applyBorder="1" applyAlignment="1">
      <alignment horizontal="center" vertical="center" wrapText="1"/>
    </xf>
    <xf numFmtId="0" fontId="9" fillId="12" borderId="19" xfId="0" applyFont="1" applyFill="1" applyBorder="1" applyAlignment="1">
      <alignment horizontal="center" vertical="center" wrapText="1"/>
    </xf>
    <xf numFmtId="0" fontId="9" fillId="13" borderId="37" xfId="0" applyFont="1" applyFill="1" applyBorder="1" applyAlignment="1">
      <alignment horizontal="center" vertical="center" wrapText="1"/>
    </xf>
    <xf numFmtId="0" fontId="9" fillId="13" borderId="35" xfId="0" applyFont="1" applyFill="1" applyBorder="1" applyAlignment="1">
      <alignment horizontal="center" vertical="center" wrapText="1"/>
    </xf>
    <xf numFmtId="0" fontId="9" fillId="13" borderId="36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9" fillId="7" borderId="18" xfId="0" applyFont="1" applyFill="1" applyBorder="1" applyAlignment="1">
      <alignment horizontal="center" vertical="center" wrapText="1"/>
    </xf>
    <xf numFmtId="0" fontId="9" fillId="16" borderId="16" xfId="0" applyFont="1" applyFill="1" applyBorder="1" applyAlignment="1">
      <alignment horizontal="center" vertical="center" wrapText="1"/>
    </xf>
    <xf numFmtId="0" fontId="9" fillId="16" borderId="18" xfId="0" applyFont="1" applyFill="1" applyBorder="1" applyAlignment="1">
      <alignment horizontal="center" vertical="center" wrapText="1"/>
    </xf>
    <xf numFmtId="0" fontId="9" fillId="16" borderId="31" xfId="0" applyFont="1" applyFill="1" applyBorder="1" applyAlignment="1">
      <alignment horizontal="center" vertical="center" wrapText="1"/>
    </xf>
    <xf numFmtId="0" fontId="9" fillId="16" borderId="19" xfId="0" applyFont="1" applyFill="1" applyBorder="1" applyAlignment="1">
      <alignment horizontal="center" vertical="center" wrapText="1"/>
    </xf>
    <xf numFmtId="0" fontId="9" fillId="17" borderId="26" xfId="0" applyFont="1" applyFill="1" applyBorder="1" applyAlignment="1">
      <alignment horizontal="center" vertical="center" wrapText="1"/>
    </xf>
    <xf numFmtId="0" fontId="9" fillId="17" borderId="18" xfId="0" applyFont="1" applyFill="1" applyBorder="1" applyAlignment="1">
      <alignment horizontal="center" vertical="center" wrapText="1"/>
    </xf>
    <xf numFmtId="0" fontId="9" fillId="18" borderId="37" xfId="0" applyFont="1" applyFill="1" applyBorder="1" applyAlignment="1">
      <alignment horizontal="center" vertical="center" wrapText="1"/>
    </xf>
    <xf numFmtId="0" fontId="9" fillId="18" borderId="35" xfId="0" applyFont="1" applyFill="1" applyBorder="1" applyAlignment="1">
      <alignment horizontal="center" vertical="center" wrapText="1"/>
    </xf>
    <xf numFmtId="0" fontId="9" fillId="18" borderId="36" xfId="0" applyFont="1" applyFill="1" applyBorder="1" applyAlignment="1">
      <alignment horizontal="center" vertical="center" wrapText="1"/>
    </xf>
    <xf numFmtId="0" fontId="9" fillId="10" borderId="37" xfId="0" applyFont="1" applyFill="1" applyBorder="1" applyAlignment="1">
      <alignment horizontal="center" vertical="center" wrapText="1"/>
    </xf>
    <xf numFmtId="0" fontId="9" fillId="10" borderId="36" xfId="0" applyFont="1" applyFill="1" applyBorder="1" applyAlignment="1">
      <alignment horizontal="center" vertical="center" wrapText="1"/>
    </xf>
    <xf numFmtId="0" fontId="9" fillId="19" borderId="37" xfId="0" applyFont="1" applyFill="1" applyBorder="1" applyAlignment="1">
      <alignment horizontal="center" vertical="center" wrapText="1"/>
    </xf>
    <xf numFmtId="0" fontId="9" fillId="19" borderId="36" xfId="0" applyFont="1" applyFill="1" applyBorder="1" applyAlignment="1">
      <alignment horizontal="center" vertical="center" wrapText="1"/>
    </xf>
    <xf numFmtId="0" fontId="9" fillId="9" borderId="37" xfId="0" applyFont="1" applyFill="1" applyBorder="1" applyAlignment="1">
      <alignment horizontal="center" vertical="center" wrapText="1"/>
    </xf>
    <xf numFmtId="0" fontId="9" fillId="9" borderId="35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9" fillId="8" borderId="35" xfId="0" applyFont="1" applyFill="1" applyBorder="1" applyAlignment="1">
      <alignment horizontal="center" vertical="center" wrapText="1"/>
    </xf>
    <xf numFmtId="0" fontId="9" fillId="8" borderId="36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12" xfId="0" applyFont="1" applyFill="1" applyBorder="1" applyAlignment="1">
      <alignment horizontal="justify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23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5" fontId="2" fillId="0" borderId="10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9" fontId="9" fillId="0" borderId="28" xfId="1" applyNumberFormat="1" applyFont="1" applyFill="1" applyBorder="1" applyAlignment="1">
      <alignment horizontal="center" vertical="center" wrapText="1"/>
    </xf>
    <xf numFmtId="1" fontId="9" fillId="0" borderId="17" xfId="0" applyNumberFormat="1" applyFont="1" applyBorder="1" applyAlignment="1">
      <alignment horizontal="center" vertical="center" wrapText="1"/>
    </xf>
    <xf numFmtId="13" fontId="0" fillId="0" borderId="0" xfId="0" applyNumberFormat="1"/>
    <xf numFmtId="164" fontId="9" fillId="0" borderId="9" xfId="0" applyNumberFormat="1" applyFont="1" applyBorder="1" applyAlignment="1">
      <alignment horizontal="center" vertical="center" wrapText="1"/>
    </xf>
    <xf numFmtId="10" fontId="9" fillId="0" borderId="28" xfId="0" applyNumberFormat="1" applyFont="1" applyBorder="1" applyAlignment="1">
      <alignment vertical="center" wrapText="1"/>
    </xf>
    <xf numFmtId="10" fontId="9" fillId="0" borderId="9" xfId="1" applyNumberFormat="1" applyFont="1" applyFill="1" applyBorder="1" applyAlignment="1">
      <alignment horizontal="center" vertical="center"/>
    </xf>
    <xf numFmtId="9" fontId="9" fillId="0" borderId="9" xfId="1" applyNumberFormat="1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9" fontId="9" fillId="0" borderId="28" xfId="0" applyNumberFormat="1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9" fontId="9" fillId="0" borderId="22" xfId="1" applyNumberFormat="1" applyFont="1" applyFill="1" applyBorder="1" applyAlignment="1">
      <alignment horizontal="center" vertical="center" wrapText="1"/>
    </xf>
    <xf numFmtId="9" fontId="9" fillId="0" borderId="9" xfId="1" applyNumberFormat="1" applyFont="1" applyFill="1" applyBorder="1" applyAlignment="1">
      <alignment horizontal="center" vertical="center" wrapText="1"/>
    </xf>
    <xf numFmtId="15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CCFF"/>
      <color rgb="FFFF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1609725</xdr:colOff>
      <xdr:row>1</xdr:row>
      <xdr:rowOff>28575</xdr:rowOff>
    </xdr:from>
    <xdr:to>
      <xdr:col>2</xdr:col>
      <xdr:colOff>9525</xdr:colOff>
      <xdr:row>3</xdr:row>
      <xdr:rowOff>276225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52796B6-C075-481C-AC96-747B488A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228600"/>
          <a:ext cx="272415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7"/>
  <sheetViews>
    <sheetView tabSelected="1" topLeftCell="B1" zoomScale="75" zoomScaleNormal="75" workbookViewId="0">
      <selection activeCell="I8" sqref="I8"/>
    </sheetView>
  </sheetViews>
  <sheetFormatPr baseColWidth="10" defaultRowHeight="15" x14ac:dyDescent="0.25"/>
  <cols>
    <col min="1" max="3" width="32.42578125" style="5" customWidth="1"/>
    <col min="4" max="4" width="18.28515625" style="5" customWidth="1"/>
    <col min="5" max="5" width="11.42578125" style="5" customWidth="1"/>
    <col min="6" max="6" width="11.42578125" style="5"/>
    <col min="7" max="7" width="8.5703125" style="5" customWidth="1"/>
    <col min="8" max="9" width="10.5703125" style="5" customWidth="1"/>
    <col min="10" max="10" width="7.140625" style="5" customWidth="1"/>
    <col min="11" max="11" width="20.28515625" style="5" customWidth="1"/>
    <col min="12" max="12" width="12" style="5" customWidth="1"/>
    <col min="13" max="13" width="11" style="5" customWidth="1"/>
    <col min="14" max="14" width="15" style="5" customWidth="1"/>
    <col min="15" max="15" width="15.42578125" style="5" customWidth="1"/>
    <col min="16" max="16" width="18.7109375" style="5" customWidth="1"/>
    <col min="17" max="16384" width="11.42578125" style="5"/>
  </cols>
  <sheetData>
    <row r="1" spans="1:16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9.25" customHeight="1" thickBot="1" x14ac:dyDescent="0.3">
      <c r="A2" s="127"/>
      <c r="B2" s="128"/>
      <c r="C2" s="129"/>
      <c r="D2" s="68" t="s">
        <v>19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117" t="s">
        <v>21</v>
      </c>
      <c r="P2" s="118"/>
    </row>
    <row r="3" spans="1:16" ht="29.25" customHeight="1" thickBot="1" x14ac:dyDescent="0.3">
      <c r="A3" s="130"/>
      <c r="B3" s="131"/>
      <c r="C3" s="132"/>
      <c r="D3" s="70"/>
      <c r="E3" s="71"/>
      <c r="F3" s="71"/>
      <c r="G3" s="71"/>
      <c r="H3" s="71"/>
      <c r="I3" s="71"/>
      <c r="J3" s="71"/>
      <c r="K3" s="71"/>
      <c r="L3" s="71"/>
      <c r="M3" s="71"/>
      <c r="N3" s="71"/>
      <c r="O3" s="117" t="s">
        <v>22</v>
      </c>
      <c r="P3" s="118"/>
    </row>
    <row r="4" spans="1:16" ht="29.25" customHeight="1" thickBot="1" x14ac:dyDescent="0.3">
      <c r="A4" s="133"/>
      <c r="B4" s="134"/>
      <c r="C4" s="135"/>
      <c r="D4" s="72"/>
      <c r="E4" s="73"/>
      <c r="F4" s="73"/>
      <c r="G4" s="73"/>
      <c r="H4" s="73"/>
      <c r="I4" s="73"/>
      <c r="J4" s="73"/>
      <c r="K4" s="73"/>
      <c r="L4" s="73"/>
      <c r="M4" s="73"/>
      <c r="N4" s="73"/>
      <c r="O4" s="119" t="s">
        <v>20</v>
      </c>
      <c r="P4" s="120"/>
    </row>
    <row r="5" spans="1:1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121" t="s">
        <v>0</v>
      </c>
      <c r="B7" s="122"/>
      <c r="C7" s="136" t="s">
        <v>48</v>
      </c>
      <c r="D7" s="137"/>
      <c r="E7" s="137"/>
      <c r="F7" s="137"/>
      <c r="G7" s="138"/>
      <c r="H7" s="2"/>
      <c r="I7" s="2"/>
      <c r="J7" s="2"/>
      <c r="K7" s="3"/>
      <c r="L7" s="3"/>
      <c r="M7" s="3"/>
      <c r="N7" s="3"/>
      <c r="O7" s="3"/>
      <c r="P7" s="3"/>
    </row>
    <row r="8" spans="1:16" x14ac:dyDescent="0.25">
      <c r="A8" s="121" t="s">
        <v>1</v>
      </c>
      <c r="B8" s="122"/>
      <c r="C8" s="136"/>
      <c r="D8" s="137"/>
      <c r="E8" s="137"/>
      <c r="F8" s="137"/>
      <c r="G8" s="138"/>
      <c r="H8" s="2"/>
      <c r="I8" s="2"/>
      <c r="J8" s="2"/>
      <c r="K8" s="3"/>
      <c r="L8" s="3"/>
      <c r="M8" s="3"/>
      <c r="N8" s="3"/>
      <c r="O8" s="3"/>
      <c r="P8" s="3"/>
    </row>
    <row r="9" spans="1:16" x14ac:dyDescent="0.25">
      <c r="A9" s="121" t="s">
        <v>2</v>
      </c>
      <c r="B9" s="122"/>
      <c r="C9" s="139">
        <v>45541</v>
      </c>
      <c r="D9" s="137"/>
      <c r="E9" s="137"/>
      <c r="F9" s="137"/>
      <c r="G9" s="138"/>
      <c r="H9" s="2"/>
      <c r="I9" s="2"/>
      <c r="J9" s="2"/>
      <c r="K9" s="3"/>
      <c r="L9" s="3"/>
      <c r="M9" s="3"/>
      <c r="N9" s="3"/>
      <c r="O9" s="3"/>
      <c r="P9" s="3"/>
    </row>
    <row r="10" spans="1:16" x14ac:dyDescent="0.25">
      <c r="A10" s="123" t="s">
        <v>3</v>
      </c>
      <c r="B10" s="124"/>
      <c r="C10" s="140" t="s">
        <v>4</v>
      </c>
      <c r="D10" s="57">
        <v>45474</v>
      </c>
      <c r="E10" s="140" t="s">
        <v>5</v>
      </c>
      <c r="F10" s="160" t="s">
        <v>232</v>
      </c>
      <c r="G10" s="161"/>
      <c r="H10" s="4"/>
      <c r="I10" s="4"/>
      <c r="J10" s="4"/>
      <c r="K10" s="3"/>
      <c r="L10" s="3"/>
      <c r="M10" s="3"/>
      <c r="N10" s="3"/>
      <c r="O10" s="3"/>
      <c r="P10" s="3"/>
    </row>
    <row r="11" spans="1:16" x14ac:dyDescent="0.25">
      <c r="A11" s="125"/>
      <c r="B11" s="126"/>
      <c r="C11" s="141"/>
      <c r="D11" s="58" t="s">
        <v>6</v>
      </c>
      <c r="E11" s="141"/>
      <c r="F11" s="74" t="s">
        <v>6</v>
      </c>
      <c r="G11" s="74"/>
      <c r="H11" s="2"/>
      <c r="I11" s="2"/>
      <c r="J11" s="2"/>
      <c r="K11" s="3"/>
      <c r="L11" s="3"/>
      <c r="M11" s="3"/>
      <c r="N11" s="3"/>
      <c r="O11" s="3"/>
      <c r="P11" s="3"/>
    </row>
    <row r="12" spans="1:16" x14ac:dyDescent="0.25">
      <c r="A12" s="3"/>
      <c r="B12" s="3"/>
      <c r="C12" s="2"/>
      <c r="D12" s="3"/>
      <c r="E12" s="2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15.75" thickBo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41.25" customHeight="1" x14ac:dyDescent="0.25">
      <c r="A14" s="142" t="s">
        <v>10</v>
      </c>
      <c r="B14" s="67" t="s">
        <v>13</v>
      </c>
      <c r="C14" s="67" t="s">
        <v>14</v>
      </c>
      <c r="D14" s="67" t="s">
        <v>11</v>
      </c>
      <c r="E14" s="67" t="s">
        <v>12</v>
      </c>
      <c r="F14" s="67" t="s">
        <v>7</v>
      </c>
      <c r="G14" s="67"/>
      <c r="H14" s="67"/>
      <c r="I14" s="67"/>
      <c r="J14" s="67"/>
      <c r="K14" s="67" t="s">
        <v>8</v>
      </c>
      <c r="L14" s="77" t="s">
        <v>9</v>
      </c>
      <c r="M14" s="77"/>
      <c r="N14" s="77"/>
      <c r="O14" s="77"/>
      <c r="P14" s="77" t="s">
        <v>233</v>
      </c>
    </row>
    <row r="15" spans="1:16" ht="41.25" customHeight="1" x14ac:dyDescent="0.25">
      <c r="A15" s="143"/>
      <c r="B15" s="65"/>
      <c r="C15" s="65"/>
      <c r="D15" s="65"/>
      <c r="E15" s="65"/>
      <c r="F15" s="65" t="s">
        <v>23</v>
      </c>
      <c r="G15" s="65" t="s">
        <v>15</v>
      </c>
      <c r="H15" s="65" t="s">
        <v>16</v>
      </c>
      <c r="I15" s="65" t="s">
        <v>17</v>
      </c>
      <c r="J15" s="65" t="s">
        <v>18</v>
      </c>
      <c r="K15" s="65"/>
      <c r="L15" s="75" t="s">
        <v>15</v>
      </c>
      <c r="M15" s="75" t="s">
        <v>16</v>
      </c>
      <c r="N15" s="75" t="s">
        <v>17</v>
      </c>
      <c r="O15" s="75" t="s">
        <v>18</v>
      </c>
      <c r="P15" s="75"/>
    </row>
    <row r="16" spans="1:16" ht="68.25" customHeight="1" thickBot="1" x14ac:dyDescent="0.3">
      <c r="A16" s="144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76"/>
      <c r="M16" s="76"/>
      <c r="N16" s="76"/>
      <c r="O16" s="76"/>
      <c r="P16" s="76"/>
    </row>
    <row r="17" spans="1:16" ht="87" customHeight="1" thickBot="1" x14ac:dyDescent="0.3">
      <c r="A17" s="109" t="s">
        <v>24</v>
      </c>
      <c r="B17" s="30" t="s">
        <v>50</v>
      </c>
      <c r="C17" s="9" t="s">
        <v>53</v>
      </c>
      <c r="D17" s="10" t="s">
        <v>55</v>
      </c>
      <c r="E17" s="9" t="s">
        <v>43</v>
      </c>
      <c r="F17" s="9">
        <v>2</v>
      </c>
      <c r="G17" s="9">
        <v>0</v>
      </c>
      <c r="H17" s="9">
        <v>0</v>
      </c>
      <c r="I17" s="9">
        <v>1</v>
      </c>
      <c r="J17" s="9">
        <v>1</v>
      </c>
      <c r="K17" s="9" t="s">
        <v>51</v>
      </c>
      <c r="L17" s="29">
        <v>0</v>
      </c>
      <c r="M17" s="29">
        <v>0</v>
      </c>
      <c r="N17" s="9">
        <v>1</v>
      </c>
      <c r="O17" s="9">
        <v>1</v>
      </c>
      <c r="P17" s="145">
        <f>SUM(L17:O17)/F17</f>
        <v>1</v>
      </c>
    </row>
    <row r="18" spans="1:16" ht="57" customHeight="1" thickBot="1" x14ac:dyDescent="0.3">
      <c r="A18" s="110"/>
      <c r="B18" s="30" t="s">
        <v>52</v>
      </c>
      <c r="C18" s="7" t="s">
        <v>54</v>
      </c>
      <c r="D18" s="12" t="s">
        <v>67</v>
      </c>
      <c r="E18" s="7" t="s">
        <v>40</v>
      </c>
      <c r="F18" s="7">
        <v>1</v>
      </c>
      <c r="G18" s="7">
        <v>0</v>
      </c>
      <c r="H18" s="7">
        <v>0</v>
      </c>
      <c r="I18" s="7">
        <v>0</v>
      </c>
      <c r="J18" s="7">
        <v>1</v>
      </c>
      <c r="K18" s="7" t="s">
        <v>47</v>
      </c>
      <c r="L18" s="7">
        <v>0</v>
      </c>
      <c r="M18" s="7">
        <v>0</v>
      </c>
      <c r="N18" s="7">
        <v>0</v>
      </c>
      <c r="O18" s="9">
        <v>1</v>
      </c>
      <c r="P18" s="145">
        <f>SUM(L18:O18)/F18</f>
        <v>1</v>
      </c>
    </row>
    <row r="19" spans="1:16" ht="53.25" customHeight="1" thickBot="1" x14ac:dyDescent="0.3">
      <c r="A19" s="110"/>
      <c r="B19" s="30" t="s">
        <v>56</v>
      </c>
      <c r="C19" s="7" t="s">
        <v>57</v>
      </c>
      <c r="D19" s="7" t="s">
        <v>68</v>
      </c>
      <c r="E19" s="7" t="s">
        <v>40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35" t="s">
        <v>58</v>
      </c>
      <c r="L19" s="7">
        <v>0</v>
      </c>
      <c r="M19" s="7">
        <v>0</v>
      </c>
      <c r="N19" s="7">
        <v>0</v>
      </c>
      <c r="O19" s="9">
        <v>1</v>
      </c>
      <c r="P19" s="145">
        <f>SUM(L19:O19)/F19</f>
        <v>1</v>
      </c>
    </row>
    <row r="20" spans="1:16" ht="60" customHeight="1" thickBot="1" x14ac:dyDescent="0.3">
      <c r="A20" s="110"/>
      <c r="B20" s="30" t="s">
        <v>59</v>
      </c>
      <c r="C20" s="7" t="s">
        <v>60</v>
      </c>
      <c r="D20" s="7" t="s">
        <v>69</v>
      </c>
      <c r="E20" s="7" t="s">
        <v>40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35" t="s">
        <v>61</v>
      </c>
      <c r="L20" s="7">
        <v>0</v>
      </c>
      <c r="M20" s="7">
        <v>0</v>
      </c>
      <c r="N20" s="7">
        <v>0</v>
      </c>
      <c r="O20" s="9">
        <v>1</v>
      </c>
      <c r="P20" s="145">
        <f>SUM(L20:O20)/F20</f>
        <v>1</v>
      </c>
    </row>
    <row r="21" spans="1:16" ht="91.5" customHeight="1" thickBot="1" x14ac:dyDescent="0.3">
      <c r="A21" s="110"/>
      <c r="B21" s="30" t="s">
        <v>62</v>
      </c>
      <c r="C21" s="7" t="s">
        <v>63</v>
      </c>
      <c r="D21" s="7" t="s">
        <v>70</v>
      </c>
      <c r="E21" s="7" t="s">
        <v>43</v>
      </c>
      <c r="F21" s="7">
        <v>2</v>
      </c>
      <c r="G21" s="7">
        <v>0</v>
      </c>
      <c r="H21" s="7">
        <v>1</v>
      </c>
      <c r="I21" s="7">
        <v>0</v>
      </c>
      <c r="J21" s="7">
        <v>1</v>
      </c>
      <c r="K21" s="36" t="s">
        <v>64</v>
      </c>
      <c r="L21" s="7">
        <v>0</v>
      </c>
      <c r="M21" s="7">
        <v>0</v>
      </c>
      <c r="N21" s="9">
        <v>1</v>
      </c>
      <c r="O21" s="9">
        <v>1</v>
      </c>
      <c r="P21" s="145">
        <f>SUM(L21:O21)/F21</f>
        <v>1</v>
      </c>
    </row>
    <row r="22" spans="1:16" ht="81.75" customHeight="1" thickBot="1" x14ac:dyDescent="0.3">
      <c r="A22" s="111"/>
      <c r="B22" s="30" t="s">
        <v>65</v>
      </c>
      <c r="C22" s="7" t="s">
        <v>53</v>
      </c>
      <c r="D22" s="10" t="s">
        <v>55</v>
      </c>
      <c r="E22" s="7" t="s">
        <v>40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35" t="s">
        <v>66</v>
      </c>
      <c r="L22" s="7">
        <v>0</v>
      </c>
      <c r="M22" s="7">
        <v>0</v>
      </c>
      <c r="N22" s="7">
        <v>0</v>
      </c>
      <c r="O22" s="9">
        <v>1</v>
      </c>
      <c r="P22" s="145">
        <f>SUM(L22:O22)/F22</f>
        <v>1</v>
      </c>
    </row>
    <row r="23" spans="1:16" ht="82.5" customHeight="1" x14ac:dyDescent="0.25">
      <c r="A23" s="112" t="s">
        <v>25</v>
      </c>
      <c r="B23" s="115" t="s">
        <v>72</v>
      </c>
      <c r="C23" s="9" t="s">
        <v>71</v>
      </c>
      <c r="D23" s="9" t="s">
        <v>100</v>
      </c>
      <c r="E23" s="9" t="s">
        <v>40</v>
      </c>
      <c r="F23" s="7">
        <v>0</v>
      </c>
      <c r="G23" s="9">
        <v>0</v>
      </c>
      <c r="H23" s="9">
        <v>0</v>
      </c>
      <c r="I23" s="9">
        <v>0</v>
      </c>
      <c r="J23" s="9">
        <v>0</v>
      </c>
      <c r="K23" s="9" t="s">
        <v>46</v>
      </c>
      <c r="L23" s="9">
        <v>0</v>
      </c>
      <c r="M23" s="7">
        <v>0</v>
      </c>
      <c r="N23" s="9">
        <v>0</v>
      </c>
      <c r="O23" s="7">
        <v>0</v>
      </c>
      <c r="P23" s="14">
        <v>0</v>
      </c>
    </row>
    <row r="24" spans="1:16" ht="48.75" customHeight="1" thickBot="1" x14ac:dyDescent="0.3">
      <c r="A24" s="113"/>
      <c r="B24" s="116"/>
      <c r="C24" s="9" t="s">
        <v>73</v>
      </c>
      <c r="D24" s="10" t="s">
        <v>74</v>
      </c>
      <c r="E24" s="9" t="s">
        <v>40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 t="s">
        <v>46</v>
      </c>
      <c r="L24" s="9">
        <v>0</v>
      </c>
      <c r="M24" s="7">
        <v>0</v>
      </c>
      <c r="N24" s="9">
        <v>0</v>
      </c>
      <c r="O24" s="7">
        <v>0</v>
      </c>
      <c r="P24" s="14">
        <v>0</v>
      </c>
    </row>
    <row r="25" spans="1:16" ht="68.25" thickBot="1" x14ac:dyDescent="0.3">
      <c r="A25" s="113"/>
      <c r="B25" s="7" t="s">
        <v>76</v>
      </c>
      <c r="C25" s="7" t="s">
        <v>75</v>
      </c>
      <c r="D25" s="7" t="s">
        <v>79</v>
      </c>
      <c r="E25" s="7" t="s">
        <v>43</v>
      </c>
      <c r="F25" s="15">
        <v>0.8</v>
      </c>
      <c r="G25" s="15">
        <v>0</v>
      </c>
      <c r="H25" s="15">
        <v>0.4</v>
      </c>
      <c r="I25" s="15">
        <v>0.4</v>
      </c>
      <c r="J25" s="15">
        <v>0.8</v>
      </c>
      <c r="K25" s="7" t="s">
        <v>77</v>
      </c>
      <c r="L25" s="9">
        <v>0</v>
      </c>
      <c r="M25" s="7">
        <v>0</v>
      </c>
      <c r="N25" s="15">
        <v>0.2</v>
      </c>
      <c r="O25" s="15">
        <v>0.2</v>
      </c>
      <c r="P25" s="145">
        <f>SUM(L25:O25)/F25</f>
        <v>0.5</v>
      </c>
    </row>
    <row r="26" spans="1:16" ht="66" customHeight="1" thickBot="1" x14ac:dyDescent="0.3">
      <c r="A26" s="114"/>
      <c r="B26" s="8" t="s">
        <v>78</v>
      </c>
      <c r="C26" s="8" t="s">
        <v>82</v>
      </c>
      <c r="D26" s="9" t="s">
        <v>101</v>
      </c>
      <c r="E26" s="8" t="s">
        <v>40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 t="s">
        <v>80</v>
      </c>
      <c r="L26" s="8">
        <v>0</v>
      </c>
      <c r="M26" s="7">
        <v>0</v>
      </c>
      <c r="N26" s="7">
        <v>0</v>
      </c>
      <c r="O26" s="9">
        <v>1</v>
      </c>
      <c r="P26" s="145">
        <f>SUM(L26:O26)/F26</f>
        <v>1</v>
      </c>
    </row>
    <row r="27" spans="1:16" ht="45" customHeight="1" thickBot="1" x14ac:dyDescent="0.3">
      <c r="A27" s="107" t="s">
        <v>26</v>
      </c>
      <c r="B27" s="16" t="s">
        <v>81</v>
      </c>
      <c r="C27" s="16" t="s">
        <v>83</v>
      </c>
      <c r="D27" s="16" t="s">
        <v>84</v>
      </c>
      <c r="E27" s="16" t="s">
        <v>42</v>
      </c>
      <c r="F27" s="31">
        <v>0.85</v>
      </c>
      <c r="G27" s="34">
        <v>0.21249999999999999</v>
      </c>
      <c r="H27" s="34">
        <v>0.21249999999999999</v>
      </c>
      <c r="I27" s="34">
        <v>0.21249999999999999</v>
      </c>
      <c r="J27" s="31">
        <v>0.85</v>
      </c>
      <c r="K27" s="9" t="s">
        <v>46</v>
      </c>
      <c r="L27" s="15">
        <v>7.1999999999999995E-2</v>
      </c>
      <c r="M27" s="15">
        <v>0.19</v>
      </c>
      <c r="N27" s="15">
        <v>0.23</v>
      </c>
      <c r="O27" s="15">
        <v>0.2</v>
      </c>
      <c r="P27" s="145">
        <f>SUM(L27:O27)/F27</f>
        <v>0.8141176470588235</v>
      </c>
    </row>
    <row r="28" spans="1:16" ht="42" customHeight="1" thickBot="1" x14ac:dyDescent="0.3">
      <c r="A28" s="108"/>
      <c r="B28" s="16" t="s">
        <v>85</v>
      </c>
      <c r="C28" s="7" t="s">
        <v>86</v>
      </c>
      <c r="D28" s="16" t="s">
        <v>87</v>
      </c>
      <c r="E28" s="7" t="s">
        <v>41</v>
      </c>
      <c r="F28" s="15">
        <v>0.95</v>
      </c>
      <c r="G28" s="15">
        <v>0.95</v>
      </c>
      <c r="H28" s="15">
        <v>0.95</v>
      </c>
      <c r="I28" s="15">
        <v>0.95</v>
      </c>
      <c r="J28" s="15">
        <v>0.95</v>
      </c>
      <c r="K28" s="9" t="s">
        <v>46</v>
      </c>
      <c r="L28" s="15">
        <v>0.2</v>
      </c>
      <c r="M28" s="15">
        <v>0.37</v>
      </c>
      <c r="N28" s="13">
        <v>0.45</v>
      </c>
      <c r="O28" s="13">
        <v>0.94</v>
      </c>
      <c r="P28" s="14">
        <f>+O28/F28</f>
        <v>0.98947368421052628</v>
      </c>
    </row>
    <row r="29" spans="1:16" ht="33.75" x14ac:dyDescent="0.25">
      <c r="A29" s="108"/>
      <c r="B29" s="16" t="s">
        <v>88</v>
      </c>
      <c r="C29" s="7" t="s">
        <v>179</v>
      </c>
      <c r="D29" s="22" t="s">
        <v>90</v>
      </c>
      <c r="E29" s="22" t="s">
        <v>40</v>
      </c>
      <c r="F29" s="15">
        <v>0.95</v>
      </c>
      <c r="G29" s="15">
        <v>0.95</v>
      </c>
      <c r="H29" s="15">
        <v>0.95</v>
      </c>
      <c r="I29" s="15">
        <v>0.95</v>
      </c>
      <c r="J29" s="15">
        <v>0.95</v>
      </c>
      <c r="K29" s="9" t="s">
        <v>46</v>
      </c>
      <c r="L29" s="148">
        <v>0.1237</v>
      </c>
      <c r="M29" s="13">
        <v>0.35699999999999998</v>
      </c>
      <c r="N29" s="13">
        <v>0.46400000000000002</v>
      </c>
      <c r="O29" s="13">
        <v>0.871</v>
      </c>
      <c r="P29" s="14">
        <f>+O29/F29</f>
        <v>0.9168421052631579</v>
      </c>
    </row>
    <row r="30" spans="1:16" ht="50.25" customHeight="1" thickBot="1" x14ac:dyDescent="0.3">
      <c r="A30" s="108"/>
      <c r="B30" s="7" t="s">
        <v>89</v>
      </c>
      <c r="C30" s="7" t="s">
        <v>181</v>
      </c>
      <c r="D30" s="22" t="s">
        <v>91</v>
      </c>
      <c r="E30" s="22" t="s">
        <v>40</v>
      </c>
      <c r="F30" s="15">
        <v>0.95</v>
      </c>
      <c r="G30" s="15">
        <v>0.95</v>
      </c>
      <c r="H30" s="15">
        <v>0.95</v>
      </c>
      <c r="I30" s="15">
        <v>0.95</v>
      </c>
      <c r="J30" s="15">
        <v>0.95</v>
      </c>
      <c r="K30" s="9" t="s">
        <v>46</v>
      </c>
      <c r="L30" s="15">
        <v>0.23</v>
      </c>
      <c r="M30" s="15">
        <v>0.36</v>
      </c>
      <c r="N30" s="13">
        <v>0.65</v>
      </c>
      <c r="O30" s="13">
        <v>0.8</v>
      </c>
      <c r="P30" s="14">
        <f>+O30/F30</f>
        <v>0.8421052631578948</v>
      </c>
    </row>
    <row r="31" spans="1:16" ht="45.75" thickBot="1" x14ac:dyDescent="0.3">
      <c r="A31" s="37" t="s">
        <v>27</v>
      </c>
      <c r="B31" s="19" t="s">
        <v>28</v>
      </c>
      <c r="C31" s="11" t="s">
        <v>92</v>
      </c>
      <c r="D31" s="19" t="s">
        <v>102</v>
      </c>
      <c r="E31" s="19" t="s">
        <v>42</v>
      </c>
      <c r="F31" s="20">
        <v>0.75</v>
      </c>
      <c r="G31" s="28">
        <v>0.1875</v>
      </c>
      <c r="H31" s="21">
        <v>0.375</v>
      </c>
      <c r="I31" s="21">
        <v>0.5625</v>
      </c>
      <c r="J31" s="20">
        <v>0.75</v>
      </c>
      <c r="K31" s="9" t="s">
        <v>93</v>
      </c>
      <c r="L31" s="20">
        <v>0.15</v>
      </c>
      <c r="M31" s="20">
        <v>0.35</v>
      </c>
      <c r="N31" s="20">
        <v>0.45</v>
      </c>
      <c r="O31" s="20">
        <v>0.75</v>
      </c>
      <c r="P31" s="14">
        <f>+O31/F31</f>
        <v>1</v>
      </c>
    </row>
    <row r="32" spans="1:16" ht="54" customHeight="1" thickBot="1" x14ac:dyDescent="0.3">
      <c r="A32" s="86" t="s">
        <v>29</v>
      </c>
      <c r="B32" s="16" t="s">
        <v>178</v>
      </c>
      <c r="C32" s="16" t="s">
        <v>177</v>
      </c>
      <c r="D32" s="16" t="s">
        <v>94</v>
      </c>
      <c r="E32" s="16" t="s">
        <v>95</v>
      </c>
      <c r="F32" s="20">
        <v>1</v>
      </c>
      <c r="G32" s="20">
        <v>0</v>
      </c>
      <c r="H32" s="20">
        <v>0</v>
      </c>
      <c r="I32" s="20">
        <v>0</v>
      </c>
      <c r="J32" s="20">
        <v>1</v>
      </c>
      <c r="K32" s="16" t="s">
        <v>47</v>
      </c>
      <c r="L32" s="20">
        <v>1</v>
      </c>
      <c r="M32" s="20">
        <v>1</v>
      </c>
      <c r="N32" s="20">
        <v>1</v>
      </c>
      <c r="O32" s="20">
        <v>1</v>
      </c>
      <c r="P32" s="14">
        <f>+O32/F32</f>
        <v>1</v>
      </c>
    </row>
    <row r="33" spans="1:16" ht="68.25" customHeight="1" thickBot="1" x14ac:dyDescent="0.3">
      <c r="A33" s="87"/>
      <c r="B33" s="7" t="s">
        <v>97</v>
      </c>
      <c r="C33" s="22" t="s">
        <v>96</v>
      </c>
      <c r="D33" s="7" t="s">
        <v>103</v>
      </c>
      <c r="E33" s="7" t="s">
        <v>43</v>
      </c>
      <c r="F33" s="20">
        <v>1</v>
      </c>
      <c r="G33" s="20">
        <v>0</v>
      </c>
      <c r="H33" s="20">
        <v>0</v>
      </c>
      <c r="I33" s="20">
        <v>0.5</v>
      </c>
      <c r="J33" s="20">
        <v>0.5</v>
      </c>
      <c r="K33" s="16" t="s">
        <v>47</v>
      </c>
      <c r="L33" s="20">
        <v>0</v>
      </c>
      <c r="M33" s="20">
        <v>0</v>
      </c>
      <c r="N33" s="20">
        <v>0.5</v>
      </c>
      <c r="O33" s="20">
        <v>0.5</v>
      </c>
      <c r="P33" s="145">
        <f>SUM(L33:O33)/F33</f>
        <v>1</v>
      </c>
    </row>
    <row r="34" spans="1:16" ht="84" customHeight="1" thickBot="1" x14ac:dyDescent="0.3">
      <c r="A34" s="88"/>
      <c r="B34" s="8" t="s">
        <v>98</v>
      </c>
      <c r="C34" s="38" t="s">
        <v>99</v>
      </c>
      <c r="D34" s="32" t="s">
        <v>104</v>
      </c>
      <c r="E34" s="8" t="s">
        <v>40</v>
      </c>
      <c r="F34" s="8">
        <v>2</v>
      </c>
      <c r="G34" s="8">
        <v>0</v>
      </c>
      <c r="H34" s="8">
        <v>1</v>
      </c>
      <c r="I34" s="8">
        <v>1</v>
      </c>
      <c r="J34" s="8">
        <v>0</v>
      </c>
      <c r="K34" s="32" t="s">
        <v>107</v>
      </c>
      <c r="L34" s="32">
        <v>0</v>
      </c>
      <c r="M34" s="32">
        <v>1</v>
      </c>
      <c r="N34" s="32">
        <v>0</v>
      </c>
      <c r="O34" s="32">
        <v>1</v>
      </c>
      <c r="P34" s="145">
        <f>SUM(L34:O34)/F34</f>
        <v>1</v>
      </c>
    </row>
    <row r="35" spans="1:16" ht="51.75" customHeight="1" thickBot="1" x14ac:dyDescent="0.3">
      <c r="A35" s="89" t="s">
        <v>30</v>
      </c>
      <c r="B35" s="59" t="s">
        <v>108</v>
      </c>
      <c r="C35" s="16" t="s">
        <v>110</v>
      </c>
      <c r="D35" s="7" t="s">
        <v>109</v>
      </c>
      <c r="E35" s="16" t="s">
        <v>40</v>
      </c>
      <c r="F35" s="16">
        <v>2</v>
      </c>
      <c r="G35" s="16">
        <v>0</v>
      </c>
      <c r="H35" s="16">
        <v>0</v>
      </c>
      <c r="I35" s="16">
        <v>1</v>
      </c>
      <c r="J35" s="16">
        <v>1</v>
      </c>
      <c r="K35" s="7" t="s">
        <v>111</v>
      </c>
      <c r="L35" s="7">
        <v>0</v>
      </c>
      <c r="M35" s="7">
        <v>0</v>
      </c>
      <c r="N35" s="7">
        <v>1</v>
      </c>
      <c r="O35" s="7">
        <v>1</v>
      </c>
      <c r="P35" s="145">
        <f>SUM(L35:O35)/F35</f>
        <v>1</v>
      </c>
    </row>
    <row r="36" spans="1:16" ht="51.75" customHeight="1" thickBot="1" x14ac:dyDescent="0.3">
      <c r="A36" s="90"/>
      <c r="B36" s="60" t="s">
        <v>112</v>
      </c>
      <c r="C36" s="39" t="s">
        <v>113</v>
      </c>
      <c r="D36" s="7" t="s">
        <v>117</v>
      </c>
      <c r="E36" s="16" t="s">
        <v>40</v>
      </c>
      <c r="F36" s="16">
        <v>2</v>
      </c>
      <c r="G36" s="16">
        <v>0</v>
      </c>
      <c r="H36" s="16">
        <v>0</v>
      </c>
      <c r="I36" s="16">
        <v>1</v>
      </c>
      <c r="J36" s="16">
        <v>1</v>
      </c>
      <c r="K36" s="9" t="s">
        <v>111</v>
      </c>
      <c r="L36" s="39">
        <v>0</v>
      </c>
      <c r="M36" s="39">
        <v>0</v>
      </c>
      <c r="N36" s="39">
        <v>1</v>
      </c>
      <c r="O36" s="39">
        <v>1</v>
      </c>
      <c r="P36" s="145">
        <f>SUM(L36:O36)/F36</f>
        <v>1</v>
      </c>
    </row>
    <row r="37" spans="1:16" ht="60" customHeight="1" thickBot="1" x14ac:dyDescent="0.3">
      <c r="A37" s="91"/>
      <c r="B37" s="60" t="s">
        <v>115</v>
      </c>
      <c r="C37" s="8" t="s">
        <v>114</v>
      </c>
      <c r="D37" s="9" t="s">
        <v>116</v>
      </c>
      <c r="E37" s="16" t="s">
        <v>40</v>
      </c>
      <c r="F37" s="16">
        <v>1</v>
      </c>
      <c r="G37" s="16">
        <v>0</v>
      </c>
      <c r="H37" s="16">
        <v>0</v>
      </c>
      <c r="I37" s="16">
        <v>0</v>
      </c>
      <c r="J37" s="16">
        <v>1</v>
      </c>
      <c r="K37" s="16" t="s">
        <v>111</v>
      </c>
      <c r="L37" s="8">
        <v>0</v>
      </c>
      <c r="M37" s="8">
        <v>0</v>
      </c>
      <c r="N37" s="18">
        <v>0</v>
      </c>
      <c r="O37" s="8">
        <v>0</v>
      </c>
      <c r="P37" s="145">
        <f>SUM(L37:O37)/F37</f>
        <v>0</v>
      </c>
    </row>
    <row r="38" spans="1:16" ht="68.25" thickBot="1" x14ac:dyDescent="0.3">
      <c r="A38" s="103" t="s">
        <v>31</v>
      </c>
      <c r="B38" s="19" t="s">
        <v>118</v>
      </c>
      <c r="C38" s="19" t="s">
        <v>119</v>
      </c>
      <c r="D38" s="19" t="s">
        <v>105</v>
      </c>
      <c r="E38" s="19" t="s">
        <v>42</v>
      </c>
      <c r="F38" s="20">
        <v>0.75</v>
      </c>
      <c r="G38" s="28">
        <v>0.1875</v>
      </c>
      <c r="H38" s="21">
        <v>0.375</v>
      </c>
      <c r="I38" s="21">
        <v>0.5625</v>
      </c>
      <c r="J38" s="20">
        <v>0.75</v>
      </c>
      <c r="K38" s="9" t="s">
        <v>93</v>
      </c>
      <c r="L38" s="28">
        <v>0.1875</v>
      </c>
      <c r="M38" s="21">
        <v>0.375</v>
      </c>
      <c r="N38" s="149">
        <v>0.5625</v>
      </c>
      <c r="O38" s="26">
        <v>0.75</v>
      </c>
      <c r="P38" s="14">
        <f>+O38/F38</f>
        <v>1</v>
      </c>
    </row>
    <row r="39" spans="1:16" ht="60" customHeight="1" thickBot="1" x14ac:dyDescent="0.3">
      <c r="A39" s="104"/>
      <c r="B39" s="33" t="s">
        <v>120</v>
      </c>
      <c r="C39" s="33" t="s">
        <v>121</v>
      </c>
      <c r="D39" s="19" t="s">
        <v>122</v>
      </c>
      <c r="E39" s="16" t="s">
        <v>40</v>
      </c>
      <c r="F39" s="16">
        <v>4</v>
      </c>
      <c r="G39" s="16">
        <v>1</v>
      </c>
      <c r="H39" s="16">
        <v>1</v>
      </c>
      <c r="I39" s="16">
        <v>1</v>
      </c>
      <c r="J39" s="16">
        <v>1</v>
      </c>
      <c r="K39" s="9" t="s">
        <v>93</v>
      </c>
      <c r="L39" s="8">
        <v>0</v>
      </c>
      <c r="M39" s="8">
        <v>0</v>
      </c>
      <c r="N39" s="40">
        <v>2</v>
      </c>
      <c r="O39" s="33">
        <v>2</v>
      </c>
      <c r="P39" s="145">
        <f>SUM(L39:O39)/F39</f>
        <v>1</v>
      </c>
    </row>
    <row r="40" spans="1:16" ht="59.25" customHeight="1" thickBot="1" x14ac:dyDescent="0.3">
      <c r="A40" s="41" t="s">
        <v>32</v>
      </c>
      <c r="B40" s="16" t="s">
        <v>123</v>
      </c>
      <c r="C40" s="16" t="s">
        <v>124</v>
      </c>
      <c r="D40" s="16" t="s">
        <v>106</v>
      </c>
      <c r="E40" s="16" t="s">
        <v>40</v>
      </c>
      <c r="F40" s="20">
        <v>1</v>
      </c>
      <c r="G40" s="20">
        <v>0.25</v>
      </c>
      <c r="H40" s="20">
        <v>0.25</v>
      </c>
      <c r="I40" s="20">
        <v>0.25</v>
      </c>
      <c r="J40" s="20">
        <v>0.25</v>
      </c>
      <c r="K40" s="16" t="s">
        <v>46</v>
      </c>
      <c r="L40" s="20">
        <v>0</v>
      </c>
      <c r="M40" s="20">
        <v>0</v>
      </c>
      <c r="N40" s="20">
        <v>0.5</v>
      </c>
      <c r="O40" s="20">
        <v>0.5</v>
      </c>
      <c r="P40" s="145">
        <f>SUM(L40:O40)/F40</f>
        <v>1</v>
      </c>
    </row>
    <row r="41" spans="1:16" ht="91.5" customHeight="1" thickBot="1" x14ac:dyDescent="0.3">
      <c r="A41" s="94" t="s">
        <v>33</v>
      </c>
      <c r="B41" s="61" t="s">
        <v>125</v>
      </c>
      <c r="C41" s="16" t="s">
        <v>127</v>
      </c>
      <c r="D41" s="16" t="s">
        <v>128</v>
      </c>
      <c r="E41" s="16" t="s">
        <v>126</v>
      </c>
      <c r="F41" s="16">
        <v>3</v>
      </c>
      <c r="G41" s="16">
        <v>0</v>
      </c>
      <c r="H41" s="16">
        <v>1</v>
      </c>
      <c r="I41" s="16">
        <v>1</v>
      </c>
      <c r="J41" s="16">
        <v>1</v>
      </c>
      <c r="K41" s="16" t="s">
        <v>111</v>
      </c>
      <c r="L41" s="16">
        <v>0</v>
      </c>
      <c r="M41" s="16">
        <v>0</v>
      </c>
      <c r="N41" s="16">
        <v>2</v>
      </c>
      <c r="O41" s="16">
        <v>1</v>
      </c>
      <c r="P41" s="145">
        <f>SUM(L41:O41)/F41</f>
        <v>1</v>
      </c>
    </row>
    <row r="42" spans="1:16" ht="63.75" customHeight="1" thickBot="1" x14ac:dyDescent="0.3">
      <c r="A42" s="95"/>
      <c r="B42" s="61" t="s">
        <v>129</v>
      </c>
      <c r="C42" s="7" t="s">
        <v>130</v>
      </c>
      <c r="D42" s="22" t="s">
        <v>131</v>
      </c>
      <c r="E42" s="7" t="s">
        <v>40</v>
      </c>
      <c r="F42" s="15">
        <v>1</v>
      </c>
      <c r="G42" s="15">
        <v>0.3</v>
      </c>
      <c r="H42" s="15">
        <v>0.3</v>
      </c>
      <c r="I42" s="15">
        <v>0</v>
      </c>
      <c r="J42" s="15">
        <v>0.4</v>
      </c>
      <c r="K42" s="7" t="s">
        <v>46</v>
      </c>
      <c r="L42" s="15">
        <v>0.3</v>
      </c>
      <c r="M42" s="15">
        <v>0.3</v>
      </c>
      <c r="N42" s="15">
        <v>0.05</v>
      </c>
      <c r="O42" s="15">
        <v>0.05</v>
      </c>
      <c r="P42" s="145">
        <f>SUM(L42:O42)/F42</f>
        <v>0.70000000000000007</v>
      </c>
    </row>
    <row r="43" spans="1:16" ht="92.25" customHeight="1" thickBot="1" x14ac:dyDescent="0.3">
      <c r="A43" s="95"/>
      <c r="B43" s="61" t="s">
        <v>132</v>
      </c>
      <c r="C43" s="7" t="s">
        <v>134</v>
      </c>
      <c r="D43" s="16" t="s">
        <v>133</v>
      </c>
      <c r="E43" s="7" t="s">
        <v>40</v>
      </c>
      <c r="F43" s="43">
        <v>1</v>
      </c>
      <c r="G43" s="43">
        <v>0</v>
      </c>
      <c r="H43" s="43">
        <v>0</v>
      </c>
      <c r="I43" s="43">
        <v>0.01</v>
      </c>
      <c r="J43" s="43">
        <v>0</v>
      </c>
      <c r="K43" s="42" t="s">
        <v>140</v>
      </c>
      <c r="L43" s="16">
        <v>0</v>
      </c>
      <c r="M43" s="16">
        <v>0</v>
      </c>
      <c r="N43" s="7">
        <v>1</v>
      </c>
      <c r="O43" s="7">
        <v>0</v>
      </c>
      <c r="P43" s="145">
        <f>SUM(L43:O43)/F43</f>
        <v>1</v>
      </c>
    </row>
    <row r="44" spans="1:16" ht="51.75" customHeight="1" thickBot="1" x14ac:dyDescent="0.3">
      <c r="A44" s="95"/>
      <c r="B44" s="61" t="s">
        <v>135</v>
      </c>
      <c r="C44" s="44" t="s">
        <v>136</v>
      </c>
      <c r="D44" s="7" t="s">
        <v>137</v>
      </c>
      <c r="E44" s="7" t="s">
        <v>43</v>
      </c>
      <c r="F44" s="7">
        <v>2</v>
      </c>
      <c r="G44" s="7">
        <v>0</v>
      </c>
      <c r="H44" s="7">
        <v>1</v>
      </c>
      <c r="I44" s="7">
        <v>0</v>
      </c>
      <c r="J44" s="7">
        <v>1</v>
      </c>
      <c r="K44" s="9" t="s">
        <v>93</v>
      </c>
      <c r="L44" s="7">
        <v>0</v>
      </c>
      <c r="M44" s="7">
        <v>0</v>
      </c>
      <c r="N44" s="7">
        <v>1</v>
      </c>
      <c r="O44" s="7">
        <v>1</v>
      </c>
      <c r="P44" s="145">
        <f>SUM(L44:O44)/F44</f>
        <v>1</v>
      </c>
    </row>
    <row r="45" spans="1:16" ht="90" thickBot="1" x14ac:dyDescent="0.3">
      <c r="A45" s="95"/>
      <c r="B45" s="61" t="s">
        <v>138</v>
      </c>
      <c r="C45" s="7" t="s">
        <v>139</v>
      </c>
      <c r="D45" s="16" t="s">
        <v>133</v>
      </c>
      <c r="E45" s="7" t="s">
        <v>40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42" t="s">
        <v>141</v>
      </c>
      <c r="L45" s="7">
        <v>0</v>
      </c>
      <c r="M45" s="7">
        <v>0</v>
      </c>
      <c r="N45" s="7">
        <v>0</v>
      </c>
      <c r="O45" s="7">
        <v>1</v>
      </c>
      <c r="P45" s="145">
        <f>SUM(L45:O45)/F45</f>
        <v>1</v>
      </c>
    </row>
    <row r="46" spans="1:16" ht="51.75" customHeight="1" thickBot="1" x14ac:dyDescent="0.3">
      <c r="A46" s="96"/>
      <c r="B46" s="61" t="s">
        <v>142</v>
      </c>
      <c r="C46" s="32" t="s">
        <v>143</v>
      </c>
      <c r="D46" s="16" t="s">
        <v>144</v>
      </c>
      <c r="E46" s="32" t="s">
        <v>40</v>
      </c>
      <c r="F46" s="15">
        <v>1</v>
      </c>
      <c r="G46" s="15">
        <v>1</v>
      </c>
      <c r="H46" s="15">
        <v>1</v>
      </c>
      <c r="I46" s="15">
        <v>0</v>
      </c>
      <c r="J46" s="15">
        <v>0</v>
      </c>
      <c r="K46" s="8" t="s">
        <v>80</v>
      </c>
      <c r="L46" s="7">
        <v>0</v>
      </c>
      <c r="M46" s="7">
        <v>0</v>
      </c>
      <c r="N46" s="15">
        <v>1</v>
      </c>
      <c r="O46" s="15">
        <v>1</v>
      </c>
      <c r="P46" s="14">
        <f>+O46/F46</f>
        <v>1</v>
      </c>
    </row>
    <row r="47" spans="1:16" ht="90" thickBot="1" x14ac:dyDescent="0.3">
      <c r="A47" s="96"/>
      <c r="B47" s="61" t="s">
        <v>145</v>
      </c>
      <c r="C47" s="32" t="s">
        <v>146</v>
      </c>
      <c r="D47" s="16" t="s">
        <v>147</v>
      </c>
      <c r="E47" s="32" t="s">
        <v>42</v>
      </c>
      <c r="F47" s="43">
        <v>4</v>
      </c>
      <c r="G47" s="7">
        <v>1</v>
      </c>
      <c r="H47" s="7">
        <v>1</v>
      </c>
      <c r="I47" s="7">
        <v>1</v>
      </c>
      <c r="J47" s="7">
        <v>1</v>
      </c>
      <c r="K47" s="42" t="s">
        <v>148</v>
      </c>
      <c r="L47" s="7">
        <v>1</v>
      </c>
      <c r="M47" s="7">
        <v>1</v>
      </c>
      <c r="N47" s="32">
        <v>1</v>
      </c>
      <c r="O47" s="32">
        <v>1</v>
      </c>
      <c r="P47" s="145">
        <f>SUM(L47:O47)/F47</f>
        <v>1</v>
      </c>
    </row>
    <row r="48" spans="1:16" ht="90" thickBot="1" x14ac:dyDescent="0.3">
      <c r="A48" s="96"/>
      <c r="B48" s="61" t="s">
        <v>149</v>
      </c>
      <c r="C48" s="44" t="s">
        <v>150</v>
      </c>
      <c r="D48" s="16" t="s">
        <v>147</v>
      </c>
      <c r="E48" s="7" t="s">
        <v>43</v>
      </c>
      <c r="F48" s="7">
        <v>2</v>
      </c>
      <c r="G48" s="7">
        <v>0</v>
      </c>
      <c r="H48" s="7">
        <v>1</v>
      </c>
      <c r="I48" s="7">
        <v>0</v>
      </c>
      <c r="J48" s="7">
        <v>1</v>
      </c>
      <c r="K48" s="42" t="s">
        <v>148</v>
      </c>
      <c r="L48" s="7">
        <v>0</v>
      </c>
      <c r="M48" s="7">
        <v>0</v>
      </c>
      <c r="N48" s="7">
        <v>0</v>
      </c>
      <c r="O48" s="7">
        <v>1</v>
      </c>
      <c r="P48" s="145">
        <f>SUM(L48:O48)/F48</f>
        <v>0.5</v>
      </c>
    </row>
    <row r="49" spans="1:16" ht="107.25" customHeight="1" thickBot="1" x14ac:dyDescent="0.3">
      <c r="A49" s="97"/>
      <c r="B49" s="61" t="s">
        <v>151</v>
      </c>
      <c r="C49" s="44" t="s">
        <v>152</v>
      </c>
      <c r="D49" s="16" t="s">
        <v>147</v>
      </c>
      <c r="E49" s="7" t="s">
        <v>43</v>
      </c>
      <c r="F49" s="7">
        <v>2</v>
      </c>
      <c r="G49" s="7">
        <v>0</v>
      </c>
      <c r="H49" s="7">
        <v>1</v>
      </c>
      <c r="I49" s="7">
        <v>0</v>
      </c>
      <c r="J49" s="7">
        <v>1</v>
      </c>
      <c r="K49" s="42" t="s">
        <v>148</v>
      </c>
      <c r="L49" s="7">
        <v>0</v>
      </c>
      <c r="M49" s="7">
        <v>0</v>
      </c>
      <c r="N49" s="7">
        <v>0</v>
      </c>
      <c r="O49" s="7">
        <v>1</v>
      </c>
      <c r="P49" s="145">
        <f>SUM(L49:O49)/F49</f>
        <v>0.5</v>
      </c>
    </row>
    <row r="50" spans="1:16" ht="93" customHeight="1" thickBot="1" x14ac:dyDescent="0.3">
      <c r="A50" s="98" t="s">
        <v>34</v>
      </c>
      <c r="B50" s="10" t="s">
        <v>153</v>
      </c>
      <c r="C50" s="9" t="s">
        <v>154</v>
      </c>
      <c r="D50" s="16" t="s">
        <v>147</v>
      </c>
      <c r="E50" s="9" t="s">
        <v>40</v>
      </c>
      <c r="F50" s="9">
        <v>1</v>
      </c>
      <c r="G50" s="9">
        <v>0</v>
      </c>
      <c r="H50" s="9">
        <v>0</v>
      </c>
      <c r="I50" s="9">
        <v>0</v>
      </c>
      <c r="J50" s="9">
        <v>1</v>
      </c>
      <c r="K50" s="9" t="s">
        <v>155</v>
      </c>
      <c r="L50" s="9">
        <v>0</v>
      </c>
      <c r="M50" s="9">
        <v>0</v>
      </c>
      <c r="N50" s="9">
        <v>0</v>
      </c>
      <c r="O50" s="9">
        <v>1</v>
      </c>
      <c r="P50" s="145">
        <f>SUM(L50:O50)/F50</f>
        <v>1</v>
      </c>
    </row>
    <row r="51" spans="1:16" ht="56.25" customHeight="1" thickBot="1" x14ac:dyDescent="0.3">
      <c r="A51" s="99"/>
      <c r="B51" s="30" t="s">
        <v>156</v>
      </c>
      <c r="C51" s="9" t="s">
        <v>157</v>
      </c>
      <c r="D51" s="22" t="s">
        <v>158</v>
      </c>
      <c r="E51" s="7" t="s">
        <v>126</v>
      </c>
      <c r="F51" s="7">
        <v>3</v>
      </c>
      <c r="G51" s="7">
        <v>0</v>
      </c>
      <c r="H51" s="7">
        <v>1</v>
      </c>
      <c r="I51" s="7">
        <v>1</v>
      </c>
      <c r="J51" s="7">
        <v>1</v>
      </c>
      <c r="K51" s="7" t="s">
        <v>39</v>
      </c>
      <c r="L51" s="7">
        <v>0</v>
      </c>
      <c r="M51" s="7">
        <v>0</v>
      </c>
      <c r="N51" s="7">
        <v>2</v>
      </c>
      <c r="O51" s="7">
        <v>1</v>
      </c>
      <c r="P51" s="145">
        <f>SUM(L51:O51)/F51</f>
        <v>1</v>
      </c>
    </row>
    <row r="52" spans="1:16" ht="111.75" customHeight="1" thickBot="1" x14ac:dyDescent="0.3">
      <c r="A52" s="99"/>
      <c r="B52" s="30" t="s">
        <v>159</v>
      </c>
      <c r="C52" s="7" t="s">
        <v>160</v>
      </c>
      <c r="D52" s="16" t="s">
        <v>161</v>
      </c>
      <c r="E52" s="7" t="s">
        <v>40</v>
      </c>
      <c r="F52" s="7">
        <v>5</v>
      </c>
      <c r="G52" s="7">
        <v>0</v>
      </c>
      <c r="H52" s="7">
        <v>0</v>
      </c>
      <c r="I52" s="7">
        <v>2</v>
      </c>
      <c r="J52" s="7">
        <v>3</v>
      </c>
      <c r="K52" s="7" t="s">
        <v>162</v>
      </c>
      <c r="L52" s="7">
        <v>0</v>
      </c>
      <c r="M52" s="7">
        <v>0</v>
      </c>
      <c r="N52" s="7">
        <v>2</v>
      </c>
      <c r="O52" s="7">
        <v>3</v>
      </c>
      <c r="P52" s="145">
        <f>SUM(L52:O52)/F52</f>
        <v>1</v>
      </c>
    </row>
    <row r="53" spans="1:16" ht="75" customHeight="1" thickBot="1" x14ac:dyDescent="0.3">
      <c r="A53" s="100" t="s">
        <v>35</v>
      </c>
      <c r="B53" s="23" t="s">
        <v>49</v>
      </c>
      <c r="C53" s="23" t="s">
        <v>170</v>
      </c>
      <c r="D53" s="22" t="s">
        <v>171</v>
      </c>
      <c r="E53" s="19" t="s">
        <v>45</v>
      </c>
      <c r="F53" s="20">
        <v>0.9</v>
      </c>
      <c r="G53" s="21">
        <v>0.22500000000000001</v>
      </c>
      <c r="H53" s="20">
        <v>0.45</v>
      </c>
      <c r="I53" s="21">
        <v>0.67500000000000004</v>
      </c>
      <c r="J53" s="20">
        <v>0.9</v>
      </c>
      <c r="K53" s="8" t="s">
        <v>80</v>
      </c>
      <c r="L53" s="27">
        <v>0.15</v>
      </c>
      <c r="M53" s="27">
        <v>0.36</v>
      </c>
      <c r="N53" s="150">
        <v>0.5625</v>
      </c>
      <c r="O53" s="151">
        <v>0.85</v>
      </c>
      <c r="P53" s="14">
        <f>+O53/F53</f>
        <v>0.94444444444444442</v>
      </c>
    </row>
    <row r="54" spans="1:16" ht="78" customHeight="1" thickBot="1" x14ac:dyDescent="0.3">
      <c r="A54" s="101"/>
      <c r="B54" s="23" t="s">
        <v>163</v>
      </c>
      <c r="C54" s="23" t="s">
        <v>164</v>
      </c>
      <c r="D54" s="22" t="s">
        <v>165</v>
      </c>
      <c r="E54" s="19" t="s">
        <v>45</v>
      </c>
      <c r="F54" s="20">
        <v>1</v>
      </c>
      <c r="G54" s="20">
        <v>0</v>
      </c>
      <c r="H54" s="20">
        <v>0</v>
      </c>
      <c r="I54" s="20">
        <v>0.5</v>
      </c>
      <c r="J54" s="20">
        <v>0.5</v>
      </c>
      <c r="K54" s="8" t="s">
        <v>80</v>
      </c>
      <c r="L54" s="20">
        <v>0</v>
      </c>
      <c r="M54" s="20">
        <v>0</v>
      </c>
      <c r="N54" s="20">
        <v>0.3</v>
      </c>
      <c r="O54" s="20">
        <v>0.3</v>
      </c>
      <c r="P54" s="145">
        <f>SUM(L54:O54)/F54</f>
        <v>0.6</v>
      </c>
    </row>
    <row r="55" spans="1:16" ht="131.25" customHeight="1" thickBot="1" x14ac:dyDescent="0.3">
      <c r="A55" s="102"/>
      <c r="B55" s="45" t="s">
        <v>166</v>
      </c>
      <c r="C55" s="45" t="s">
        <v>167</v>
      </c>
      <c r="D55" s="19" t="s">
        <v>168</v>
      </c>
      <c r="E55" s="7" t="s">
        <v>40</v>
      </c>
      <c r="F55" s="7">
        <v>1</v>
      </c>
      <c r="G55" s="7">
        <v>0</v>
      </c>
      <c r="H55" s="7">
        <v>0</v>
      </c>
      <c r="I55" s="7">
        <v>0</v>
      </c>
      <c r="J55" s="7">
        <v>1</v>
      </c>
      <c r="K55" s="7" t="s">
        <v>169</v>
      </c>
      <c r="L55" s="7">
        <v>0</v>
      </c>
      <c r="M55" s="7">
        <v>0</v>
      </c>
      <c r="N55" s="33">
        <v>0</v>
      </c>
      <c r="O55" s="33">
        <v>1</v>
      </c>
      <c r="P55" s="145">
        <f>SUM(L55:O55)/F55</f>
        <v>1</v>
      </c>
    </row>
    <row r="56" spans="1:16" ht="64.5" customHeight="1" thickBot="1" x14ac:dyDescent="0.3">
      <c r="A56" s="105" t="s">
        <v>36</v>
      </c>
      <c r="B56" s="62" t="s">
        <v>172</v>
      </c>
      <c r="C56" s="24" t="s">
        <v>186</v>
      </c>
      <c r="D56" s="22" t="s">
        <v>173</v>
      </c>
      <c r="E56" s="24" t="s">
        <v>44</v>
      </c>
      <c r="F56" s="31">
        <v>1</v>
      </c>
      <c r="G56" s="31">
        <v>0</v>
      </c>
      <c r="H56" s="31">
        <v>0</v>
      </c>
      <c r="I56" s="31">
        <v>0.5</v>
      </c>
      <c r="J56" s="31">
        <v>0.5</v>
      </c>
      <c r="K56" s="7" t="s">
        <v>80</v>
      </c>
      <c r="L56" s="31">
        <v>0</v>
      </c>
      <c r="M56" s="20">
        <v>0</v>
      </c>
      <c r="N56" s="31">
        <v>0.5</v>
      </c>
      <c r="O56" s="31">
        <v>0.5</v>
      </c>
      <c r="P56" s="145">
        <f>SUM(L56:O56)/F56</f>
        <v>1</v>
      </c>
    </row>
    <row r="57" spans="1:16" ht="71.25" customHeight="1" thickBot="1" x14ac:dyDescent="0.3">
      <c r="A57" s="106"/>
      <c r="B57" s="54" t="s">
        <v>174</v>
      </c>
      <c r="C57" s="6" t="s">
        <v>175</v>
      </c>
      <c r="D57" s="22" t="s">
        <v>176</v>
      </c>
      <c r="E57" s="6" t="s">
        <v>44</v>
      </c>
      <c r="F57" s="31">
        <v>1</v>
      </c>
      <c r="G57" s="31">
        <v>0</v>
      </c>
      <c r="H57" s="31">
        <v>0</v>
      </c>
      <c r="I57" s="31">
        <v>0.5</v>
      </c>
      <c r="J57" s="31">
        <v>0.5</v>
      </c>
      <c r="K57" s="39" t="s">
        <v>80</v>
      </c>
      <c r="L57" s="31">
        <v>0</v>
      </c>
      <c r="M57" s="20">
        <v>0</v>
      </c>
      <c r="N57" s="31">
        <v>0.2</v>
      </c>
      <c r="O57" s="31">
        <v>0.2</v>
      </c>
      <c r="P57" s="145">
        <f>SUM(L57:O57)/F57</f>
        <v>0.4</v>
      </c>
    </row>
    <row r="58" spans="1:16" ht="73.5" customHeight="1" thickBot="1" x14ac:dyDescent="0.3">
      <c r="A58" s="92" t="s">
        <v>37</v>
      </c>
      <c r="B58" s="63" t="s">
        <v>182</v>
      </c>
      <c r="C58" s="24" t="s">
        <v>184</v>
      </c>
      <c r="D58" s="16" t="s">
        <v>219</v>
      </c>
      <c r="E58" s="24" t="s">
        <v>44</v>
      </c>
      <c r="F58" s="16">
        <v>1</v>
      </c>
      <c r="G58" s="16">
        <v>0</v>
      </c>
      <c r="H58" s="16">
        <v>0</v>
      </c>
      <c r="I58" s="16">
        <v>0</v>
      </c>
      <c r="J58" s="16">
        <v>1</v>
      </c>
      <c r="K58" s="24" t="s">
        <v>47</v>
      </c>
      <c r="L58" s="16">
        <v>0</v>
      </c>
      <c r="M58" s="16">
        <v>0</v>
      </c>
      <c r="N58" s="16">
        <v>0</v>
      </c>
      <c r="O58" s="16">
        <v>0</v>
      </c>
      <c r="P58" s="17">
        <v>0</v>
      </c>
    </row>
    <row r="59" spans="1:16" ht="81" customHeight="1" thickBot="1" x14ac:dyDescent="0.3">
      <c r="A59" s="93"/>
      <c r="B59" s="64" t="s">
        <v>183</v>
      </c>
      <c r="C59" s="24" t="s">
        <v>184</v>
      </c>
      <c r="D59" s="33" t="s">
        <v>220</v>
      </c>
      <c r="E59" s="6" t="s">
        <v>44</v>
      </c>
      <c r="F59" s="7">
        <v>1</v>
      </c>
      <c r="G59" s="7">
        <v>0</v>
      </c>
      <c r="H59" s="7">
        <v>0</v>
      </c>
      <c r="I59" s="7">
        <v>0</v>
      </c>
      <c r="J59" s="7">
        <v>1</v>
      </c>
      <c r="K59" s="24" t="s">
        <v>47</v>
      </c>
      <c r="L59" s="7">
        <v>0</v>
      </c>
      <c r="M59" s="7">
        <v>0</v>
      </c>
      <c r="N59" s="16">
        <v>0</v>
      </c>
      <c r="O59" s="16">
        <v>0</v>
      </c>
      <c r="P59" s="17">
        <v>0</v>
      </c>
    </row>
    <row r="60" spans="1:16" ht="72" customHeight="1" thickBot="1" x14ac:dyDescent="0.3">
      <c r="A60" s="93"/>
      <c r="B60" s="64" t="s">
        <v>180</v>
      </c>
      <c r="C60" s="24" t="s">
        <v>184</v>
      </c>
      <c r="D60" s="7" t="s">
        <v>219</v>
      </c>
      <c r="E60" s="6" t="s">
        <v>44</v>
      </c>
      <c r="F60" s="7">
        <v>1</v>
      </c>
      <c r="G60" s="7">
        <v>0</v>
      </c>
      <c r="H60" s="7">
        <v>0</v>
      </c>
      <c r="I60" s="7">
        <v>0</v>
      </c>
      <c r="J60" s="7">
        <v>1</v>
      </c>
      <c r="K60" s="6" t="s">
        <v>47</v>
      </c>
      <c r="L60" s="7">
        <v>0</v>
      </c>
      <c r="M60" s="7">
        <v>0</v>
      </c>
      <c r="N60" s="16">
        <v>0</v>
      </c>
      <c r="O60" s="16">
        <v>0</v>
      </c>
      <c r="P60" s="17">
        <v>0</v>
      </c>
    </row>
    <row r="61" spans="1:16" ht="83.25" customHeight="1" thickBot="1" x14ac:dyDescent="0.3">
      <c r="A61" s="46" t="s">
        <v>38</v>
      </c>
      <c r="B61" s="25" t="s">
        <v>185</v>
      </c>
      <c r="C61" s="24" t="s">
        <v>187</v>
      </c>
      <c r="D61" s="22" t="s">
        <v>173</v>
      </c>
      <c r="E61" s="19" t="s">
        <v>40</v>
      </c>
      <c r="F61" s="26">
        <v>0.9</v>
      </c>
      <c r="G61" s="48">
        <v>0.22500000000000001</v>
      </c>
      <c r="H61" s="26">
        <v>0.45</v>
      </c>
      <c r="I61" s="47">
        <v>0.67500000000000004</v>
      </c>
      <c r="J61" s="26">
        <v>0.9</v>
      </c>
      <c r="K61" s="19" t="s">
        <v>188</v>
      </c>
      <c r="L61" s="26">
        <v>0</v>
      </c>
      <c r="M61" s="26">
        <v>0</v>
      </c>
      <c r="N61" s="31">
        <v>0.45</v>
      </c>
      <c r="O61" s="31">
        <v>0.45</v>
      </c>
      <c r="P61" s="145">
        <f>SUM(L61:O61)/F61</f>
        <v>1</v>
      </c>
    </row>
    <row r="62" spans="1:16" ht="68.25" customHeight="1" thickBot="1" x14ac:dyDescent="0.3">
      <c r="A62" s="78" t="s">
        <v>193</v>
      </c>
      <c r="B62" s="152" t="s">
        <v>196</v>
      </c>
      <c r="C62" s="153" t="s">
        <v>191</v>
      </c>
      <c r="D62" s="154" t="s">
        <v>192</v>
      </c>
      <c r="E62" s="155" t="s">
        <v>40</v>
      </c>
      <c r="F62" s="156">
        <v>1</v>
      </c>
      <c r="G62" s="156">
        <v>0</v>
      </c>
      <c r="H62" s="156">
        <v>0</v>
      </c>
      <c r="I62" s="156">
        <v>0.5</v>
      </c>
      <c r="J62" s="156">
        <v>1</v>
      </c>
      <c r="K62" s="155" t="s">
        <v>193</v>
      </c>
      <c r="L62" s="156">
        <v>0</v>
      </c>
      <c r="M62" s="156">
        <v>0</v>
      </c>
      <c r="N62" s="156">
        <v>0</v>
      </c>
      <c r="O62" s="156">
        <v>1</v>
      </c>
      <c r="P62" s="14">
        <f>+O62/F62</f>
        <v>1</v>
      </c>
    </row>
    <row r="63" spans="1:16" ht="66" customHeight="1" thickBot="1" x14ac:dyDescent="0.3">
      <c r="A63" s="79"/>
      <c r="B63" s="152" t="s">
        <v>189</v>
      </c>
      <c r="C63" s="153" t="s">
        <v>190</v>
      </c>
      <c r="D63" s="152" t="s">
        <v>194</v>
      </c>
      <c r="E63" s="155" t="s">
        <v>40</v>
      </c>
      <c r="F63" s="156">
        <v>1</v>
      </c>
      <c r="G63" s="156">
        <v>0</v>
      </c>
      <c r="H63" s="156">
        <v>0</v>
      </c>
      <c r="I63" s="156">
        <v>0.5</v>
      </c>
      <c r="J63" s="156">
        <v>1</v>
      </c>
      <c r="K63" s="155" t="s">
        <v>193</v>
      </c>
      <c r="L63" s="156">
        <v>0</v>
      </c>
      <c r="M63" s="156">
        <v>0</v>
      </c>
      <c r="N63" s="156">
        <v>0</v>
      </c>
      <c r="O63" s="156">
        <v>1</v>
      </c>
      <c r="P63" s="14">
        <f>+O63/F63</f>
        <v>1</v>
      </c>
    </row>
    <row r="64" spans="1:16" ht="63.75" customHeight="1" thickBot="1" x14ac:dyDescent="0.3">
      <c r="A64" s="79"/>
      <c r="B64" s="152" t="s">
        <v>197</v>
      </c>
      <c r="C64" s="153" t="s">
        <v>198</v>
      </c>
      <c r="D64" s="152" t="s">
        <v>194</v>
      </c>
      <c r="E64" s="155" t="s">
        <v>40</v>
      </c>
      <c r="F64" s="156">
        <v>1</v>
      </c>
      <c r="G64" s="156">
        <v>0</v>
      </c>
      <c r="H64" s="156">
        <v>0</v>
      </c>
      <c r="I64" s="156">
        <v>0.5</v>
      </c>
      <c r="J64" s="156">
        <v>1</v>
      </c>
      <c r="K64" s="155" t="s">
        <v>193</v>
      </c>
      <c r="L64" s="156">
        <v>0</v>
      </c>
      <c r="M64" s="156">
        <v>0</v>
      </c>
      <c r="N64" s="156">
        <v>0</v>
      </c>
      <c r="O64" s="156">
        <v>1</v>
      </c>
      <c r="P64" s="14">
        <f>+O64/F64</f>
        <v>1</v>
      </c>
    </row>
    <row r="65" spans="1:16" ht="56.25" customHeight="1" thickBot="1" x14ac:dyDescent="0.3">
      <c r="A65" s="80"/>
      <c r="B65" s="152" t="s">
        <v>199</v>
      </c>
      <c r="C65" s="153" t="s">
        <v>195</v>
      </c>
      <c r="D65" s="157" t="s">
        <v>192</v>
      </c>
      <c r="E65" s="155" t="s">
        <v>40</v>
      </c>
      <c r="F65" s="156">
        <v>0.8</v>
      </c>
      <c r="G65" s="156">
        <v>0.2</v>
      </c>
      <c r="H65" s="156">
        <v>0.4</v>
      </c>
      <c r="I65" s="156">
        <v>0.6</v>
      </c>
      <c r="J65" s="156">
        <v>0.8</v>
      </c>
      <c r="K65" s="155" t="s">
        <v>193</v>
      </c>
      <c r="L65" s="156">
        <v>0.15</v>
      </c>
      <c r="M65" s="156">
        <v>0.35</v>
      </c>
      <c r="N65" s="156">
        <v>0</v>
      </c>
      <c r="O65" s="156">
        <v>0.7</v>
      </c>
      <c r="P65" s="17">
        <f>O65/F65</f>
        <v>0.87499999999999989</v>
      </c>
    </row>
    <row r="66" spans="1:16" ht="81" customHeight="1" thickBot="1" x14ac:dyDescent="0.3">
      <c r="A66" s="81" t="s">
        <v>200</v>
      </c>
      <c r="B66" s="52" t="s">
        <v>201</v>
      </c>
      <c r="C66" s="45" t="s">
        <v>206</v>
      </c>
      <c r="D66" s="49" t="s">
        <v>211</v>
      </c>
      <c r="E66" s="19" t="s">
        <v>40</v>
      </c>
      <c r="F66" s="26">
        <v>0.8</v>
      </c>
      <c r="G66" s="26">
        <v>0.2</v>
      </c>
      <c r="H66" s="26">
        <v>0.4</v>
      </c>
      <c r="I66" s="26">
        <v>0.6</v>
      </c>
      <c r="J66" s="26">
        <v>0.8</v>
      </c>
      <c r="K66" s="19" t="s">
        <v>213</v>
      </c>
      <c r="L66" s="26">
        <v>0.2</v>
      </c>
      <c r="M66" s="26">
        <v>0.4</v>
      </c>
      <c r="N66" s="26">
        <v>0.1</v>
      </c>
      <c r="O66" s="26">
        <v>0.1</v>
      </c>
      <c r="P66" s="145">
        <f>SUM(L66:O66)/F66</f>
        <v>1</v>
      </c>
    </row>
    <row r="67" spans="1:16" ht="81" customHeight="1" thickBot="1" x14ac:dyDescent="0.3">
      <c r="A67" s="82"/>
      <c r="B67" s="52" t="s">
        <v>202</v>
      </c>
      <c r="C67" s="45" t="s">
        <v>207</v>
      </c>
      <c r="D67" s="49" t="s">
        <v>211</v>
      </c>
      <c r="E67" s="19" t="s">
        <v>40</v>
      </c>
      <c r="F67" s="26">
        <v>0.8</v>
      </c>
      <c r="G67" s="26">
        <v>0.2</v>
      </c>
      <c r="H67" s="26">
        <v>0.4</v>
      </c>
      <c r="I67" s="26">
        <v>0.6</v>
      </c>
      <c r="J67" s="26">
        <v>0.8</v>
      </c>
      <c r="K67" s="19" t="s">
        <v>212</v>
      </c>
      <c r="L67" s="26">
        <v>0.2</v>
      </c>
      <c r="M67" s="26">
        <v>0.4</v>
      </c>
      <c r="N67" s="26">
        <v>0.1</v>
      </c>
      <c r="O67" s="26">
        <v>0.1</v>
      </c>
      <c r="P67" s="145">
        <f t="shared" ref="P67:P68" si="0">SUM(L67:O67)/F67</f>
        <v>1</v>
      </c>
    </row>
    <row r="68" spans="1:16" ht="92.25" customHeight="1" thickBot="1" x14ac:dyDescent="0.3">
      <c r="A68" s="82"/>
      <c r="B68" s="52" t="s">
        <v>203</v>
      </c>
      <c r="C68" s="45" t="s">
        <v>208</v>
      </c>
      <c r="D68" s="49" t="s">
        <v>211</v>
      </c>
      <c r="E68" s="19" t="s">
        <v>40</v>
      </c>
      <c r="F68" s="26">
        <v>0.8</v>
      </c>
      <c r="G68" s="26">
        <v>0.2</v>
      </c>
      <c r="H68" s="26">
        <v>0.4</v>
      </c>
      <c r="I68" s="26">
        <v>0.6</v>
      </c>
      <c r="J68" s="26">
        <v>0.8</v>
      </c>
      <c r="K68" s="19" t="s">
        <v>212</v>
      </c>
      <c r="L68" s="26">
        <v>0.2</v>
      </c>
      <c r="M68" s="26">
        <v>0.4</v>
      </c>
      <c r="N68" s="26">
        <v>0.1</v>
      </c>
      <c r="O68" s="26">
        <v>0.1</v>
      </c>
      <c r="P68" s="145">
        <f>SUM(L68:O68)/F68</f>
        <v>1</v>
      </c>
    </row>
    <row r="69" spans="1:16" ht="92.25" customHeight="1" thickBot="1" x14ac:dyDescent="0.3">
      <c r="A69" s="82"/>
      <c r="B69" s="52" t="s">
        <v>204</v>
      </c>
      <c r="C69" s="45" t="s">
        <v>209</v>
      </c>
      <c r="D69" s="49" t="s">
        <v>211</v>
      </c>
      <c r="E69" s="19" t="s">
        <v>40</v>
      </c>
      <c r="F69" s="26">
        <v>0.8</v>
      </c>
      <c r="G69" s="26">
        <v>0.2</v>
      </c>
      <c r="H69" s="26">
        <v>0.4</v>
      </c>
      <c r="I69" s="26">
        <v>0.6</v>
      </c>
      <c r="J69" s="26">
        <v>0.8</v>
      </c>
      <c r="K69" s="19" t="s">
        <v>212</v>
      </c>
      <c r="L69" s="26">
        <v>0.2</v>
      </c>
      <c r="M69" s="26">
        <v>0.4</v>
      </c>
      <c r="N69" s="26">
        <v>0.1</v>
      </c>
      <c r="O69" s="26">
        <v>0.1</v>
      </c>
      <c r="P69" s="145">
        <f>SUM(L69:O69)/F69</f>
        <v>1</v>
      </c>
    </row>
    <row r="70" spans="1:16" ht="96.75" customHeight="1" thickBot="1" x14ac:dyDescent="0.3">
      <c r="A70" s="82"/>
      <c r="B70" s="53" t="s">
        <v>205</v>
      </c>
      <c r="C70" s="45" t="s">
        <v>210</v>
      </c>
      <c r="D70" s="50" t="s">
        <v>211</v>
      </c>
      <c r="E70" s="33" t="s">
        <v>40</v>
      </c>
      <c r="F70" s="51">
        <v>0.8</v>
      </c>
      <c r="G70" s="51">
        <v>0.2</v>
      </c>
      <c r="H70" s="51">
        <v>0.4</v>
      </c>
      <c r="I70" s="51">
        <v>0.6</v>
      </c>
      <c r="J70" s="51">
        <v>0.8</v>
      </c>
      <c r="K70" s="33" t="s">
        <v>212</v>
      </c>
      <c r="L70" s="26">
        <v>0.2</v>
      </c>
      <c r="M70" s="26">
        <v>0.4</v>
      </c>
      <c r="N70" s="26">
        <v>0.1</v>
      </c>
      <c r="O70" s="26">
        <v>0.1</v>
      </c>
      <c r="P70" s="145">
        <f>SUM(L70:O70)/F70</f>
        <v>1</v>
      </c>
    </row>
    <row r="71" spans="1:16" ht="75.75" customHeight="1" thickBot="1" x14ac:dyDescent="0.3">
      <c r="A71" s="83" t="s">
        <v>39</v>
      </c>
      <c r="B71" s="54" t="s">
        <v>214</v>
      </c>
      <c r="C71" s="45" t="s">
        <v>223</v>
      </c>
      <c r="D71" s="7" t="s">
        <v>221</v>
      </c>
      <c r="E71" s="7" t="s">
        <v>40</v>
      </c>
      <c r="F71" s="51">
        <v>1</v>
      </c>
      <c r="G71" s="51">
        <v>0.25</v>
      </c>
      <c r="H71" s="51">
        <v>0.25</v>
      </c>
      <c r="I71" s="51">
        <v>0.25</v>
      </c>
      <c r="J71" s="51">
        <v>0.25</v>
      </c>
      <c r="K71" s="7" t="s">
        <v>231</v>
      </c>
      <c r="L71" s="51">
        <v>0.25</v>
      </c>
      <c r="M71" s="51">
        <v>0.25</v>
      </c>
      <c r="N71" s="26">
        <v>0.1</v>
      </c>
      <c r="O71" s="26">
        <v>0.1</v>
      </c>
      <c r="P71" s="145">
        <f>SUM(L71:O71)/F71</f>
        <v>0.7</v>
      </c>
    </row>
    <row r="72" spans="1:16" ht="60" customHeight="1" thickBot="1" x14ac:dyDescent="0.3">
      <c r="A72" s="84"/>
      <c r="B72" s="54" t="s">
        <v>215</v>
      </c>
      <c r="C72" s="45" t="s">
        <v>222</v>
      </c>
      <c r="D72" s="7" t="s">
        <v>221</v>
      </c>
      <c r="E72" s="7" t="s">
        <v>40</v>
      </c>
      <c r="F72" s="51">
        <v>1</v>
      </c>
      <c r="G72" s="51">
        <v>0.25</v>
      </c>
      <c r="H72" s="51">
        <v>0.25</v>
      </c>
      <c r="I72" s="51">
        <v>0.25</v>
      </c>
      <c r="J72" s="51">
        <v>0.25</v>
      </c>
      <c r="K72" s="7" t="s">
        <v>231</v>
      </c>
      <c r="L72" s="51">
        <v>0.25</v>
      </c>
      <c r="M72" s="51">
        <v>0.25</v>
      </c>
      <c r="N72" s="51">
        <v>0.25</v>
      </c>
      <c r="O72" s="51">
        <v>0.25</v>
      </c>
      <c r="P72" s="145">
        <f t="shared" ref="P72:P74" si="1">SUM(L72:O72)/F72</f>
        <v>1</v>
      </c>
    </row>
    <row r="73" spans="1:16" ht="114" customHeight="1" thickBot="1" x14ac:dyDescent="0.3">
      <c r="A73" s="84"/>
      <c r="B73" s="55" t="s">
        <v>216</v>
      </c>
      <c r="C73" s="45" t="s">
        <v>224</v>
      </c>
      <c r="D73" s="7" t="s">
        <v>221</v>
      </c>
      <c r="E73" s="7" t="s">
        <v>40</v>
      </c>
      <c r="F73" s="51">
        <v>1</v>
      </c>
      <c r="G73" s="51">
        <v>0.25</v>
      </c>
      <c r="H73" s="51">
        <v>0.25</v>
      </c>
      <c r="I73" s="51">
        <v>0.25</v>
      </c>
      <c r="J73" s="51">
        <v>0.25</v>
      </c>
      <c r="K73" s="7" t="s">
        <v>231</v>
      </c>
      <c r="L73" s="51">
        <v>0.25</v>
      </c>
      <c r="M73" s="51">
        <v>0.25</v>
      </c>
      <c r="N73" s="51">
        <v>0.25</v>
      </c>
      <c r="O73" s="51">
        <v>0.25</v>
      </c>
      <c r="P73" s="145">
        <f>SUM(L73:O73)/F73</f>
        <v>1</v>
      </c>
    </row>
    <row r="74" spans="1:16" ht="90.75" thickBot="1" x14ac:dyDescent="0.3">
      <c r="A74" s="84"/>
      <c r="B74" s="54" t="s">
        <v>225</v>
      </c>
      <c r="C74" s="45" t="s">
        <v>226</v>
      </c>
      <c r="D74" s="7" t="s">
        <v>221</v>
      </c>
      <c r="E74" s="7" t="s">
        <v>40</v>
      </c>
      <c r="F74" s="51">
        <v>1</v>
      </c>
      <c r="G74" s="51">
        <v>0.25</v>
      </c>
      <c r="H74" s="51">
        <v>0.25</v>
      </c>
      <c r="I74" s="51">
        <v>0.25</v>
      </c>
      <c r="J74" s="51">
        <v>0.25</v>
      </c>
      <c r="K74" s="7" t="s">
        <v>231</v>
      </c>
      <c r="L74" s="51">
        <v>0.25</v>
      </c>
      <c r="M74" s="51">
        <v>0.25</v>
      </c>
      <c r="N74" s="51">
        <v>0.15</v>
      </c>
      <c r="O74" s="51">
        <v>0.15</v>
      </c>
      <c r="P74" s="145">
        <f t="shared" si="1"/>
        <v>0.8</v>
      </c>
    </row>
    <row r="75" spans="1:16" ht="78" customHeight="1" thickBot="1" x14ac:dyDescent="0.3">
      <c r="A75" s="84"/>
      <c r="B75" s="55" t="s">
        <v>217</v>
      </c>
      <c r="C75" s="45" t="s">
        <v>227</v>
      </c>
      <c r="D75" s="7" t="s">
        <v>221</v>
      </c>
      <c r="E75" s="7" t="s">
        <v>40</v>
      </c>
      <c r="F75" s="51">
        <v>1</v>
      </c>
      <c r="G75" s="51">
        <v>0.25</v>
      </c>
      <c r="H75" s="51">
        <v>0.25</v>
      </c>
      <c r="I75" s="51">
        <v>0.25</v>
      </c>
      <c r="J75" s="51">
        <v>0.25</v>
      </c>
      <c r="K75" s="7" t="s">
        <v>231</v>
      </c>
      <c r="L75" s="51">
        <v>0.25</v>
      </c>
      <c r="M75" s="51">
        <v>0.25</v>
      </c>
      <c r="N75" s="51">
        <v>0.1</v>
      </c>
      <c r="O75" s="51">
        <v>0.1</v>
      </c>
      <c r="P75" s="145">
        <f t="shared" ref="P75:P76" si="2">SUM(L75:O75)/F75</f>
        <v>0.7</v>
      </c>
    </row>
    <row r="76" spans="1:16" ht="78.75" x14ac:dyDescent="0.25">
      <c r="A76" s="84"/>
      <c r="B76" s="56" t="s">
        <v>218</v>
      </c>
      <c r="C76" s="45" t="s">
        <v>228</v>
      </c>
      <c r="D76" s="32" t="s">
        <v>221</v>
      </c>
      <c r="E76" s="32" t="s">
        <v>40</v>
      </c>
      <c r="F76" s="51">
        <v>1</v>
      </c>
      <c r="G76" s="51">
        <v>0.25</v>
      </c>
      <c r="H76" s="51">
        <v>0.25</v>
      </c>
      <c r="I76" s="51">
        <v>0.25</v>
      </c>
      <c r="J76" s="51">
        <v>0.25</v>
      </c>
      <c r="K76" s="32" t="s">
        <v>231</v>
      </c>
      <c r="L76" s="51">
        <v>0.25</v>
      </c>
      <c r="M76" s="51">
        <v>0.25</v>
      </c>
      <c r="N76" s="51">
        <v>0.1</v>
      </c>
      <c r="O76" s="51">
        <v>0.1</v>
      </c>
      <c r="P76" s="158">
        <f t="shared" ref="P76:P77" si="3">SUM(L76:O76)/F76</f>
        <v>0.7</v>
      </c>
    </row>
    <row r="77" spans="1:16" ht="157.5" customHeight="1" x14ac:dyDescent="0.25">
      <c r="A77" s="85"/>
      <c r="B77" s="55" t="s">
        <v>229</v>
      </c>
      <c r="C77" s="6" t="s">
        <v>230</v>
      </c>
      <c r="D77" s="7" t="s">
        <v>221</v>
      </c>
      <c r="E77" s="7" t="s">
        <v>40</v>
      </c>
      <c r="F77" s="15">
        <v>1</v>
      </c>
      <c r="G77" s="15">
        <v>0.25</v>
      </c>
      <c r="H77" s="15">
        <v>0.25</v>
      </c>
      <c r="I77" s="15">
        <v>0.25</v>
      </c>
      <c r="J77" s="15">
        <v>0.25</v>
      </c>
      <c r="K77" s="7" t="s">
        <v>231</v>
      </c>
      <c r="L77" s="15">
        <v>0.25</v>
      </c>
      <c r="M77" s="15">
        <v>0.25</v>
      </c>
      <c r="N77" s="15">
        <v>0.1</v>
      </c>
      <c r="O77" s="15">
        <v>0.1</v>
      </c>
      <c r="P77" s="159">
        <f t="shared" si="3"/>
        <v>0.7</v>
      </c>
    </row>
  </sheetData>
  <mergeCells count="49">
    <mergeCell ref="A14:A16"/>
    <mergeCell ref="B23:B24"/>
    <mergeCell ref="O2:P2"/>
    <mergeCell ref="O3:P3"/>
    <mergeCell ref="O4:P4"/>
    <mergeCell ref="P14:P16"/>
    <mergeCell ref="A7:B7"/>
    <mergeCell ref="A8:B8"/>
    <mergeCell ref="A9:B9"/>
    <mergeCell ref="A10:B11"/>
    <mergeCell ref="A2:C4"/>
    <mergeCell ref="C7:G7"/>
    <mergeCell ref="C8:G8"/>
    <mergeCell ref="C9:G9"/>
    <mergeCell ref="C14:C16"/>
    <mergeCell ref="C10:C11"/>
    <mergeCell ref="E10:E11"/>
    <mergeCell ref="O15:O16"/>
    <mergeCell ref="A62:A65"/>
    <mergeCell ref="A66:A70"/>
    <mergeCell ref="A71:A77"/>
    <mergeCell ref="A32:A34"/>
    <mergeCell ref="D14:D16"/>
    <mergeCell ref="A35:A37"/>
    <mergeCell ref="A58:A60"/>
    <mergeCell ref="A41:A49"/>
    <mergeCell ref="A50:A52"/>
    <mergeCell ref="A53:A55"/>
    <mergeCell ref="A38:A39"/>
    <mergeCell ref="A56:A57"/>
    <mergeCell ref="A27:A30"/>
    <mergeCell ref="A17:A22"/>
    <mergeCell ref="A23:A26"/>
    <mergeCell ref="F15:F16"/>
    <mergeCell ref="B14:B16"/>
    <mergeCell ref="K14:K16"/>
    <mergeCell ref="D2:N4"/>
    <mergeCell ref="F11:G11"/>
    <mergeCell ref="F10:G10"/>
    <mergeCell ref="G15:G16"/>
    <mergeCell ref="H15:H16"/>
    <mergeCell ref="I15:I16"/>
    <mergeCell ref="J15:J16"/>
    <mergeCell ref="F14:J14"/>
    <mergeCell ref="E14:E16"/>
    <mergeCell ref="L15:L16"/>
    <mergeCell ref="M15:M16"/>
    <mergeCell ref="N15:N16"/>
    <mergeCell ref="L14:O14"/>
  </mergeCells>
  <pageMargins left="0.7" right="0.7" top="0.75" bottom="0.75" header="0.3" footer="0.3"/>
  <pageSetup paperSize="5" scale="44" fitToHeight="0" orientation="landscape" horizontalDpi="1200" verticalDpi="1200" r:id="rId1"/>
  <ignoredErrors>
    <ignoredError sqref="P3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BB375-9FA8-4FA4-8B0F-F0B2A4A24627}">
  <dimension ref="E11:I14"/>
  <sheetViews>
    <sheetView workbookViewId="0">
      <selection activeCell="G14" sqref="G14"/>
    </sheetView>
  </sheetViews>
  <sheetFormatPr baseColWidth="10" defaultRowHeight="15" x14ac:dyDescent="0.25"/>
  <sheetData>
    <row r="11" spans="5:9" ht="15.75" thickBot="1" x14ac:dyDescent="0.3"/>
    <row r="12" spans="5:9" x14ac:dyDescent="0.25">
      <c r="E12" s="146">
        <v>7</v>
      </c>
      <c r="F12" s="146">
        <v>19</v>
      </c>
      <c r="G12" s="146">
        <v>63</v>
      </c>
      <c r="H12" s="146">
        <v>65</v>
      </c>
      <c r="I12" s="147">
        <v>2.1294117647058823</v>
      </c>
    </row>
    <row r="13" spans="5:9" x14ac:dyDescent="0.25">
      <c r="I13">
        <v>0</v>
      </c>
    </row>
    <row r="14" spans="5:9" x14ac:dyDescent="0.25">
      <c r="G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PLANEACIÓN</dc:creator>
  <cp:lastModifiedBy>patricia</cp:lastModifiedBy>
  <cp:lastPrinted>2021-07-08T00:48:12Z</cp:lastPrinted>
  <dcterms:created xsi:type="dcterms:W3CDTF">2021-05-24T23:54:15Z</dcterms:created>
  <dcterms:modified xsi:type="dcterms:W3CDTF">2025-04-08T20:11:20Z</dcterms:modified>
</cp:coreProperties>
</file>