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esktop\Desktop\2019\PLAN DE ACCIÓN 2019\SEGUIMIENTOS PA 2019\"/>
    </mc:Choice>
  </mc:AlternateContent>
  <bookViews>
    <workbookView xWindow="0" yWindow="0" windowWidth="20490" windowHeight="7755"/>
  </bookViews>
  <sheets>
    <sheet name="PLAN DE ACCIÓN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 s="1"/>
  <c r="G28" i="1" l="1"/>
  <c r="H27" i="1"/>
  <c r="H10" i="1" l="1"/>
  <c r="G7" i="1" l="1"/>
</calcChain>
</file>

<file path=xl/comments1.xml><?xml version="1.0" encoding="utf-8"?>
<comments xmlns="http://schemas.openxmlformats.org/spreadsheetml/2006/main">
  <authors>
    <author>Portatil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Portatil:</t>
        </r>
        <r>
          <rPr>
            <sz val="9"/>
            <color indexed="81"/>
            <rFont val="Tahoma"/>
            <family val="2"/>
          </rPr>
          <t xml:space="preserve">
Se recomienda que se incluyan indicadores de impacto, por ejemplo aumento en % de los estudiantes con beneficios en, o por ejemplo, x% de deserción, o % de aumento en los resultados de las pruebas en segunda lengua, etc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Portatil:</t>
        </r>
        <r>
          <rPr>
            <sz val="9"/>
            <color indexed="81"/>
            <rFont val="Tahoma"/>
            <family val="2"/>
          </rPr>
          <t xml:space="preserve">
No hay linea base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Portatil:</t>
        </r>
        <r>
          <rPr>
            <sz val="9"/>
            <color indexed="81"/>
            <rFont val="Tahoma"/>
            <family val="2"/>
          </rPr>
          <t xml:space="preserve">
Se recomienda que se incluyan indicadores de impacto, por ejemplo aumento en % de los estudiantes con beneficios en, o por ejemplo, x% de deserción, o % de aumento en los resultados de las pruebas en segunda lengua, etc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Portatil:</t>
        </r>
        <r>
          <rPr>
            <sz val="9"/>
            <color indexed="81"/>
            <rFont val="Tahoma"/>
            <family val="2"/>
          </rPr>
          <t xml:space="preserve">
No hay linea base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Portatil:</t>
        </r>
        <r>
          <rPr>
            <sz val="9"/>
            <color indexed="81"/>
            <rFont val="Tahoma"/>
            <family val="2"/>
          </rPr>
          <t xml:space="preserve">
No es claro el resultado de este indicador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Portatil:</t>
        </r>
        <r>
          <rPr>
            <sz val="9"/>
            <color indexed="81"/>
            <rFont val="Tahoma"/>
            <family val="2"/>
          </rPr>
          <t xml:space="preserve">
No es claro el indicador y por tanto la meta tampoco.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Portatil:</t>
        </r>
        <r>
          <rPr>
            <sz val="9"/>
            <color indexed="81"/>
            <rFont val="Tahoma"/>
            <family val="2"/>
          </rPr>
          <t xml:space="preserve">
No es claro el indicador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Portatil:</t>
        </r>
        <r>
          <rPr>
            <sz val="9"/>
            <color indexed="81"/>
            <rFont val="Tahoma"/>
            <family val="2"/>
          </rPr>
          <t xml:space="preserve">
No queda claro ni el indicador ni la meta</t>
        </r>
      </text>
    </comment>
  </commentList>
</comments>
</file>

<file path=xl/sharedStrings.xml><?xml version="1.0" encoding="utf-8"?>
<sst xmlns="http://schemas.openxmlformats.org/spreadsheetml/2006/main" count="128" uniqueCount="84">
  <si>
    <t>PLAN DE ACCIÓN 2019
INSTITUTO NACIONAL DE FORMACIÓN TÉCNICA Y PROFESIONAL - INFOTEP</t>
  </si>
  <si>
    <t>DIMENSIÓN MIPG V2</t>
  </si>
  <si>
    <t>PROYECTO DE INVERSIÓN</t>
  </si>
  <si>
    <t>OBJETIVO</t>
  </si>
  <si>
    <t>ÁREA</t>
  </si>
  <si>
    <t>INDICADOR</t>
  </si>
  <si>
    <t>UNIDAD DE MEDIDA</t>
  </si>
  <si>
    <t>META</t>
  </si>
  <si>
    <t>ACTIVIDADES</t>
  </si>
  <si>
    <t>VALOR NACIÓN</t>
  </si>
  <si>
    <t>Direccionamiento Estratégico</t>
  </si>
  <si>
    <t>Aumentar el acceso y la cobertura a educación superior en la institución</t>
  </si>
  <si>
    <t>VICERRECTORÍA ACADÉMICA</t>
  </si>
  <si>
    <t xml:space="preserve">Número </t>
  </si>
  <si>
    <t xml:space="preserve">Registrar nuevos programas académicos pertinentes con las necesidades de la región </t>
  </si>
  <si>
    <t xml:space="preserve">Implementar estrategias para aumentar el acceso y la cobertura de estudiantes en la institución </t>
  </si>
  <si>
    <t>Estrategias de permanencia de los estudiantes</t>
  </si>
  <si>
    <t>Beneficiar a 200 estudiantes de todos los programas, de acuerdo con las estrategias y/o programa de fomento para el acceso a la educación superior</t>
  </si>
  <si>
    <t xml:space="preserve">Desarrollar estrategias de permanencia en la institución </t>
  </si>
  <si>
    <t xml:space="preserve">Fortalecer la institución con estrategias para mejorar la calidad, pertinencia y permanencia de los programas </t>
  </si>
  <si>
    <t>Implementar a un 60%  las actividades de los procesos de mejoramiento de las condiciones de calidad</t>
  </si>
  <si>
    <t>Porcentaje</t>
  </si>
  <si>
    <t xml:space="preserve"> Implementar procesos para el mejoramiento de las condiciones de calidad de los programas académicos de la institución </t>
  </si>
  <si>
    <t xml:space="preserve">diseñar e Implementar una política de internacionalización </t>
  </si>
  <si>
    <t>Número</t>
  </si>
  <si>
    <t xml:space="preserve"> Implementar la política de internacionalización del INFOTEP </t>
  </si>
  <si>
    <t>Aumentar en un 30% el número de estudiantes beneficiados en el aprendizaje de la segunda lengua</t>
  </si>
  <si>
    <t>Fortalecimiento de la gestión institucional del INFOTEP San Andres y Providencia</t>
  </si>
  <si>
    <t>Ejecutar los lineamientos de MIPG V2 en la institución</t>
  </si>
  <si>
    <t>PLANEACIÓN</t>
  </si>
  <si>
    <t>Ejecutar los lineamientos de MIPG V2</t>
  </si>
  <si>
    <t>Información y Comunicación</t>
  </si>
  <si>
    <t>VICERRECTORÍA ADMINISTRATIVA Y FINANCIERA</t>
  </si>
  <si>
    <t xml:space="preserve"> Ejecutar los lineamientos técnicos del Sistema de Gestión Documental </t>
  </si>
  <si>
    <t>Talento Humano</t>
  </si>
  <si>
    <t>Fortalecer la gestión del talento humano del INFOTEP</t>
  </si>
  <si>
    <t xml:space="preserve">Desarrollar acciones para la apropiación y liderazgo del talento humano de la institución </t>
  </si>
  <si>
    <t xml:space="preserve">Mejorar los espacios físicos de la institución </t>
  </si>
  <si>
    <t>Fortalecer la gestión tecnológica, del conocimiento y la innovación de la institución</t>
  </si>
  <si>
    <t xml:space="preserve">Implementar la estrategia de gobierno y seguridad digital en la institución </t>
  </si>
  <si>
    <t>Articular el plan de comunicaciones con las estrategias institucionales</t>
  </si>
  <si>
    <t>Diseñar un plan de comunicaciones institucional para la vigencia del año 2019</t>
  </si>
  <si>
    <t>Implementar en un 90% la estrategía de comunicación y divulgación de la institución</t>
  </si>
  <si>
    <t xml:space="preserve">Implementar las estrategias de comunicación y divulgación institucionales </t>
  </si>
  <si>
    <t>Fortalecer el proceso de autoevaluación institucional</t>
  </si>
  <si>
    <t>Implementar en un 85% las actividades del Modelo de Autoevaluación Institucional</t>
  </si>
  <si>
    <t xml:space="preserve"> Implementar el Modelo de Autoevaluación Institucional </t>
  </si>
  <si>
    <t>Fomentar la cultura de la investigación</t>
  </si>
  <si>
    <t>INVESTIGACIÓN</t>
  </si>
  <si>
    <t>Fortalecer las capacidades de los docentes o asistentes de educación superior o terciaria</t>
  </si>
  <si>
    <t>COORDINACIÓN ACADÉMICA</t>
  </si>
  <si>
    <t xml:space="preserve"> Desarrollar acciones que promuevan el emprendimiento en la comunidad educativa</t>
  </si>
  <si>
    <t>Aumentar en 50% el número de emprendedores asesorados con respecto al año anterior</t>
  </si>
  <si>
    <t xml:space="preserve"> Desarrollar acciones  que promuevan el emprendimiento en la comunidad educativa</t>
  </si>
  <si>
    <t>Brindar Servicios de atención psicosocial a estudiantes y docentes</t>
  </si>
  <si>
    <t>BIENESTAR</t>
  </si>
  <si>
    <t xml:space="preserve">Ofrecer servicios de atención psicosocial a la comunidad educativa </t>
  </si>
  <si>
    <t>Desarrollar acciones que promuevan la práctica deportiva, lúdicas, socioculturales y recreativas</t>
  </si>
  <si>
    <t>Desarrollar en un 90% acciones que promuevan la práctica deportiva, lúdicas, socioculturales y recreativas</t>
  </si>
  <si>
    <t xml:space="preserve">Desarrollar acciones que promuevan la práctica deportiva </t>
  </si>
  <si>
    <t xml:space="preserve">Realizar actividades lúdicas, socioculturales y recreativas </t>
  </si>
  <si>
    <t>Brindar Servicios de  apoyo financiero para la permanencia a la educación superior o terciaria</t>
  </si>
  <si>
    <t>Brindar en un 90%  servicios de  apoyo financiero para la permanencia a la educación superior o terciaria</t>
  </si>
  <si>
    <t xml:space="preserve">Disponer incentivos o estímulos para el fomento del acceso a la educación superior o terciaria </t>
  </si>
  <si>
    <t xml:space="preserve">Otorgar incentivos (no monetarios) para la permanencia de los estudiantes </t>
  </si>
  <si>
    <t>LINEA BASE</t>
  </si>
  <si>
    <t>No tiene linea Base</t>
  </si>
  <si>
    <t>Diseñar e implementa 6 planes del Talento Humano del MIPG</t>
  </si>
  <si>
    <t>Ejecutar las actividades de los planes de talento humano institucional  MIPG</t>
  </si>
  <si>
    <t>Ejecutar en un 80% los lineamientos de MIPG V2 en la institución</t>
  </si>
  <si>
    <t xml:space="preserve">Ejecutar las actividades del plan de comunicaciones institucional </t>
  </si>
  <si>
    <t xml:space="preserve">Implementar las actividades del modelo de autoevaluación institucional </t>
  </si>
  <si>
    <t>Diseñar y ejecutar las actividades un Plan de Investigación</t>
  </si>
  <si>
    <t xml:space="preserve">Fortalecer las capacidades de los docentes de la institución </t>
  </si>
  <si>
    <t>EMPRENDIMIENTO</t>
  </si>
  <si>
    <t>Mejorar la infraestructura física del espacio físico de la institución</t>
  </si>
  <si>
    <t>Diseñar y ejecutar un plan de investigación para Fomentar la cultura investigativa</t>
  </si>
  <si>
    <t>Aumentar en un 60% el número de beneficiarios de los programas académicos y estrategias para el aumento del acceso y cobertura de la educación superior en la institución</t>
  </si>
  <si>
    <t>Ejecutar en un 70% el plan de capacitación docentes de educación superior o terciaria</t>
  </si>
  <si>
    <t xml:space="preserve">Ejecutar en  un 90 % las actividades del plan del talento humano
</t>
  </si>
  <si>
    <t xml:space="preserve">Implementar en un 90% la estrategía del Gobierno Digital y Seguridad en la institución
</t>
  </si>
  <si>
    <t xml:space="preserve">Diseñar e implementar un modelo de autoevaluación institucional.
</t>
  </si>
  <si>
    <t>Se inicia la etapa pre contractual del profesional que estará vinculado para diseñar material y contenido didactico en lenguas e impartir clases de creole. Así como de la profesional que impartirá clases de inglés a los cursos de extensión.</t>
  </si>
  <si>
    <t>Fortalecer la institución con estrategias para mejorar la calidad, pertinencia y permanencia de los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</si>
</sst>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164" formatCode="_-&quot;$&quot;* #,##0_-;\-&quot;$&quot;* #,##0_-;_-&quot;$&quot;* &quot;-&quot;??_-;_-@_-"/>
    <numFmt numFmtId="165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Verdana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8" fillId="0" borderId="0" applyFill="0" applyBorder="0" applyProtection="0">
      <alignment horizontal="left" vertical="center"/>
    </xf>
  </cellStyleXfs>
  <cellXfs count="90">
    <xf numFmtId="0" fontId="0" fillId="0" borderId="0" xfId="0"/>
    <xf numFmtId="164" fontId="4" fillId="0" borderId="9" xfId="1" applyNumberFormat="1" applyFont="1" applyFill="1" applyBorder="1" applyAlignment="1">
      <alignment vertical="center"/>
    </xf>
    <xf numFmtId="164" fontId="4" fillId="0" borderId="15" xfId="1" applyNumberFormat="1" applyFont="1" applyFill="1" applyBorder="1" applyAlignment="1">
      <alignment vertical="center"/>
    </xf>
    <xf numFmtId="44" fontId="4" fillId="0" borderId="9" xfId="1" applyFont="1" applyFill="1" applyBorder="1" applyAlignment="1">
      <alignment horizontal="center" vertical="center"/>
    </xf>
    <xf numFmtId="44" fontId="4" fillId="0" borderId="9" xfId="1" applyFont="1" applyFill="1" applyBorder="1" applyAlignment="1">
      <alignment vertical="center"/>
    </xf>
    <xf numFmtId="44" fontId="4" fillId="0" borderId="15" xfId="1" applyFont="1" applyFill="1" applyBorder="1" applyAlignment="1">
      <alignment vertical="center"/>
    </xf>
    <xf numFmtId="0" fontId="0" fillId="0" borderId="0" xfId="0" applyFont="1" applyFill="1"/>
    <xf numFmtId="0" fontId="0" fillId="0" borderId="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9" fontId="3" fillId="0" borderId="7" xfId="0" applyNumberFormat="1" applyFont="1" applyFill="1" applyBorder="1" applyAlignment="1">
      <alignment horizontal="center" vertical="center"/>
    </xf>
    <xf numFmtId="9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NumberFormat="1" applyFont="1" applyFill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5">
    <cellStyle name="BodyStyle" xfId="4"/>
    <cellStyle name="Moneda" xfId="1" builtinId="4"/>
    <cellStyle name="Moneda [0] 2" xfId="2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zoomScale="86" zoomScaleNormal="86" workbookViewId="0">
      <selection activeCell="H25" sqref="H1:H1048576"/>
    </sheetView>
  </sheetViews>
  <sheetFormatPr baseColWidth="10" defaultRowHeight="20.100000000000001" customHeight="1" x14ac:dyDescent="0.25"/>
  <cols>
    <col min="1" max="1" width="11.42578125" style="6"/>
    <col min="2" max="3" width="11.42578125" style="6" customWidth="1"/>
    <col min="4" max="4" width="14.28515625" style="6" customWidth="1"/>
    <col min="5" max="5" width="24.140625" style="6" customWidth="1"/>
    <col min="6" max="6" width="11.42578125" style="6" customWidth="1"/>
    <col min="7" max="8" width="11.42578125" style="89" customWidth="1"/>
    <col min="9" max="9" width="23.7109375" style="6" customWidth="1"/>
    <col min="10" max="10" width="22.7109375" style="6" customWidth="1"/>
    <col min="11" max="16384" width="11.42578125" style="6"/>
  </cols>
  <sheetData>
    <row r="1" spans="1:10" ht="40.5" customHeight="1" thickBot="1" x14ac:dyDescent="0.3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0.100000000000001" customHeight="1" x14ac:dyDescent="0.25">
      <c r="A2" s="49" t="s">
        <v>1</v>
      </c>
      <c r="B2" s="51" t="s">
        <v>2</v>
      </c>
      <c r="C2" s="49" t="s">
        <v>3</v>
      </c>
      <c r="D2" s="53" t="s">
        <v>4</v>
      </c>
      <c r="E2" s="53" t="s">
        <v>5</v>
      </c>
      <c r="F2" s="53" t="s">
        <v>6</v>
      </c>
      <c r="G2" s="58" t="s">
        <v>65</v>
      </c>
      <c r="H2" s="53" t="s">
        <v>7</v>
      </c>
      <c r="I2" s="53" t="s">
        <v>8</v>
      </c>
      <c r="J2" s="55" t="s">
        <v>9</v>
      </c>
    </row>
    <row r="3" spans="1:10" ht="20.100000000000001" customHeight="1" x14ac:dyDescent="0.25">
      <c r="A3" s="50"/>
      <c r="B3" s="52"/>
      <c r="C3" s="50"/>
      <c r="D3" s="54"/>
      <c r="E3" s="54"/>
      <c r="F3" s="54"/>
      <c r="G3" s="59"/>
      <c r="H3" s="54"/>
      <c r="I3" s="54"/>
      <c r="J3" s="56"/>
    </row>
    <row r="4" spans="1:10" ht="20.100000000000001" customHeight="1" x14ac:dyDescent="0.25">
      <c r="A4" s="50"/>
      <c r="B4" s="52"/>
      <c r="C4" s="50"/>
      <c r="D4" s="54"/>
      <c r="E4" s="54"/>
      <c r="F4" s="54"/>
      <c r="G4" s="60"/>
      <c r="H4" s="54"/>
      <c r="I4" s="54"/>
      <c r="J4" s="57"/>
    </row>
    <row r="5" spans="1:10" ht="74.25" customHeight="1" x14ac:dyDescent="0.25">
      <c r="A5" s="61"/>
      <c r="B5" s="62" t="s">
        <v>83</v>
      </c>
      <c r="C5" s="39" t="s">
        <v>11</v>
      </c>
      <c r="D5" s="41" t="s">
        <v>12</v>
      </c>
      <c r="E5" s="41" t="s">
        <v>77</v>
      </c>
      <c r="F5" s="41" t="s">
        <v>13</v>
      </c>
      <c r="G5" s="41">
        <f>73</f>
        <v>73</v>
      </c>
      <c r="H5" s="43">
        <f>(G5*1.3)</f>
        <v>94.9</v>
      </c>
      <c r="I5" s="7" t="s">
        <v>14</v>
      </c>
      <c r="J5" s="1">
        <v>50000000</v>
      </c>
    </row>
    <row r="6" spans="1:10" ht="115.5" customHeight="1" x14ac:dyDescent="0.25">
      <c r="A6" s="61"/>
      <c r="B6" s="62"/>
      <c r="C6" s="40"/>
      <c r="D6" s="45"/>
      <c r="E6" s="42"/>
      <c r="F6" s="42"/>
      <c r="G6" s="42"/>
      <c r="H6" s="44"/>
      <c r="I6" s="7" t="s">
        <v>15</v>
      </c>
      <c r="J6" s="1">
        <v>80000000</v>
      </c>
    </row>
    <row r="7" spans="1:10" ht="129.75" customHeight="1" x14ac:dyDescent="0.25">
      <c r="A7" s="61"/>
      <c r="B7" s="62"/>
      <c r="C7" s="9" t="s">
        <v>16</v>
      </c>
      <c r="D7" s="45"/>
      <c r="E7" s="10" t="s">
        <v>17</v>
      </c>
      <c r="F7" s="11" t="s">
        <v>13</v>
      </c>
      <c r="G7" s="12">
        <f>73+71</f>
        <v>144</v>
      </c>
      <c r="H7" s="21">
        <v>200</v>
      </c>
      <c r="I7" s="7" t="s">
        <v>18</v>
      </c>
      <c r="J7" s="1">
        <v>100000000</v>
      </c>
    </row>
    <row r="8" spans="1:10" ht="282" customHeight="1" x14ac:dyDescent="0.25">
      <c r="A8" s="61"/>
      <c r="B8" s="62"/>
      <c r="C8" s="13" t="s">
        <v>19</v>
      </c>
      <c r="D8" s="45"/>
      <c r="E8" s="8" t="s">
        <v>20</v>
      </c>
      <c r="F8" s="11" t="s">
        <v>21</v>
      </c>
      <c r="G8" s="21" t="s">
        <v>66</v>
      </c>
      <c r="H8" s="14">
        <v>0.6</v>
      </c>
      <c r="I8" s="7" t="s">
        <v>22</v>
      </c>
      <c r="J8" s="1">
        <v>80000000</v>
      </c>
    </row>
    <row r="9" spans="1:10" ht="50.1" customHeight="1" x14ac:dyDescent="0.25">
      <c r="A9" s="61"/>
      <c r="B9" s="62"/>
      <c r="C9" s="13"/>
      <c r="D9" s="45"/>
      <c r="E9" s="15" t="s">
        <v>23</v>
      </c>
      <c r="F9" s="11" t="s">
        <v>24</v>
      </c>
      <c r="G9" s="21">
        <v>0</v>
      </c>
      <c r="H9" s="21">
        <v>1</v>
      </c>
      <c r="I9" s="7" t="s">
        <v>25</v>
      </c>
      <c r="J9" s="1">
        <v>20000000</v>
      </c>
    </row>
    <row r="10" spans="1:10" ht="195" customHeight="1" thickBot="1" x14ac:dyDescent="0.3">
      <c r="A10" s="61"/>
      <c r="B10" s="62"/>
      <c r="C10" s="16"/>
      <c r="D10" s="46"/>
      <c r="E10" s="17" t="s">
        <v>26</v>
      </c>
      <c r="F10" s="18" t="s">
        <v>21</v>
      </c>
      <c r="G10" s="35">
        <v>25</v>
      </c>
      <c r="H10" s="19">
        <f>(25*1.3)</f>
        <v>32.5</v>
      </c>
      <c r="I10" s="20" t="s">
        <v>82</v>
      </c>
      <c r="J10" s="2">
        <v>70000000</v>
      </c>
    </row>
    <row r="11" spans="1:10" ht="50.1" customHeight="1" thickBot="1" x14ac:dyDescent="0.3">
      <c r="A11" s="47" t="s">
        <v>0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50.1" customHeight="1" x14ac:dyDescent="0.25">
      <c r="A12" s="63" t="s">
        <v>1</v>
      </c>
      <c r="B12" s="64" t="s">
        <v>2</v>
      </c>
      <c r="C12" s="64" t="s">
        <v>3</v>
      </c>
      <c r="D12" s="64" t="s">
        <v>4</v>
      </c>
      <c r="E12" s="64" t="s">
        <v>5</v>
      </c>
      <c r="F12" s="64" t="s">
        <v>6</v>
      </c>
      <c r="G12" s="66" t="s">
        <v>65</v>
      </c>
      <c r="H12" s="64" t="s">
        <v>7</v>
      </c>
      <c r="I12" s="67" t="s">
        <v>8</v>
      </c>
      <c r="J12" s="69" t="s">
        <v>9</v>
      </c>
    </row>
    <row r="13" spans="1:10" ht="50.1" customHeight="1" x14ac:dyDescent="0.25">
      <c r="A13" s="61"/>
      <c r="B13" s="65"/>
      <c r="C13" s="65"/>
      <c r="D13" s="65"/>
      <c r="E13" s="65"/>
      <c r="F13" s="65"/>
      <c r="G13" s="45"/>
      <c r="H13" s="65"/>
      <c r="I13" s="68"/>
      <c r="J13" s="70"/>
    </row>
    <row r="14" spans="1:10" ht="50.1" customHeight="1" x14ac:dyDescent="0.25">
      <c r="A14" s="61"/>
      <c r="B14" s="65"/>
      <c r="C14" s="65"/>
      <c r="D14" s="65"/>
      <c r="E14" s="65"/>
      <c r="F14" s="65"/>
      <c r="G14" s="42"/>
      <c r="H14" s="65"/>
      <c r="I14" s="68"/>
      <c r="J14" s="71"/>
    </row>
    <row r="15" spans="1:10" ht="45" x14ac:dyDescent="0.25">
      <c r="A15" s="9" t="s">
        <v>10</v>
      </c>
      <c r="B15" s="65" t="s">
        <v>27</v>
      </c>
      <c r="C15" s="73" t="s">
        <v>28</v>
      </c>
      <c r="D15" s="22" t="s">
        <v>29</v>
      </c>
      <c r="E15" s="74" t="s">
        <v>69</v>
      </c>
      <c r="F15" s="23" t="s">
        <v>21</v>
      </c>
      <c r="G15" s="24">
        <v>0.7</v>
      </c>
      <c r="H15" s="25">
        <v>0.8</v>
      </c>
      <c r="I15" s="7" t="s">
        <v>30</v>
      </c>
      <c r="J15" s="3">
        <v>60000000</v>
      </c>
    </row>
    <row r="16" spans="1:10" ht="75" x14ac:dyDescent="0.25">
      <c r="A16" s="9" t="s">
        <v>31</v>
      </c>
      <c r="B16" s="65"/>
      <c r="C16" s="73"/>
      <c r="D16" s="22" t="s">
        <v>32</v>
      </c>
      <c r="E16" s="75"/>
      <c r="F16" s="23" t="s">
        <v>21</v>
      </c>
      <c r="G16" s="24">
        <v>0.3</v>
      </c>
      <c r="H16" s="25">
        <v>0.6</v>
      </c>
      <c r="I16" s="7" t="s">
        <v>33</v>
      </c>
      <c r="J16" s="3">
        <v>60000000</v>
      </c>
    </row>
    <row r="17" spans="1:10" ht="75" x14ac:dyDescent="0.25">
      <c r="A17" s="61" t="s">
        <v>34</v>
      </c>
      <c r="B17" s="65"/>
      <c r="C17" s="73" t="s">
        <v>35</v>
      </c>
      <c r="D17" s="22" t="s">
        <v>32</v>
      </c>
      <c r="E17" s="7" t="s">
        <v>67</v>
      </c>
      <c r="F17" s="23" t="s">
        <v>24</v>
      </c>
      <c r="G17" s="23">
        <v>6</v>
      </c>
      <c r="H17" s="34">
        <v>6</v>
      </c>
      <c r="I17" s="7" t="s">
        <v>68</v>
      </c>
      <c r="J17" s="4">
        <v>15000000</v>
      </c>
    </row>
    <row r="18" spans="1:10" ht="75" x14ac:dyDescent="0.25">
      <c r="A18" s="61"/>
      <c r="B18" s="65"/>
      <c r="C18" s="73"/>
      <c r="D18" s="22" t="s">
        <v>32</v>
      </c>
      <c r="E18" s="27" t="s">
        <v>79</v>
      </c>
      <c r="F18" s="23" t="s">
        <v>21</v>
      </c>
      <c r="G18" s="24">
        <v>0.5</v>
      </c>
      <c r="H18" s="25">
        <v>0.9</v>
      </c>
      <c r="I18" s="7" t="s">
        <v>36</v>
      </c>
      <c r="J18" s="4">
        <v>100000000</v>
      </c>
    </row>
    <row r="19" spans="1:10" ht="75" x14ac:dyDescent="0.25">
      <c r="A19" s="61"/>
      <c r="B19" s="65"/>
      <c r="C19" s="28" t="s">
        <v>37</v>
      </c>
      <c r="D19" s="22" t="s">
        <v>32</v>
      </c>
      <c r="E19" s="28" t="s">
        <v>37</v>
      </c>
      <c r="F19" s="29" t="s">
        <v>24</v>
      </c>
      <c r="G19" s="32">
        <v>1</v>
      </c>
      <c r="H19" s="33">
        <v>1</v>
      </c>
      <c r="I19" s="7" t="s">
        <v>75</v>
      </c>
      <c r="J19" s="4">
        <v>150000000</v>
      </c>
    </row>
    <row r="20" spans="1:10" ht="135" x14ac:dyDescent="0.25">
      <c r="A20" s="61"/>
      <c r="B20" s="65"/>
      <c r="C20" s="22" t="s">
        <v>38</v>
      </c>
      <c r="D20" s="22" t="s">
        <v>32</v>
      </c>
      <c r="E20" s="27" t="s">
        <v>80</v>
      </c>
      <c r="F20" s="23" t="s">
        <v>21</v>
      </c>
      <c r="G20" s="24">
        <v>0.6</v>
      </c>
      <c r="H20" s="25">
        <v>0.9</v>
      </c>
      <c r="I20" s="7" t="s">
        <v>39</v>
      </c>
      <c r="J20" s="4">
        <v>300000000</v>
      </c>
    </row>
    <row r="21" spans="1:10" ht="50.1" customHeight="1" x14ac:dyDescent="0.25">
      <c r="A21" s="61" t="s">
        <v>31</v>
      </c>
      <c r="B21" s="65"/>
      <c r="C21" s="73" t="s">
        <v>40</v>
      </c>
      <c r="D21" s="22" t="s">
        <v>29</v>
      </c>
      <c r="E21" s="7" t="s">
        <v>41</v>
      </c>
      <c r="F21" s="23" t="s">
        <v>24</v>
      </c>
      <c r="G21" s="23">
        <v>1</v>
      </c>
      <c r="H21" s="34">
        <v>1</v>
      </c>
      <c r="I21" s="7" t="s">
        <v>70</v>
      </c>
      <c r="J21" s="4">
        <v>50000000</v>
      </c>
    </row>
    <row r="22" spans="1:10" ht="50.1" customHeight="1" x14ac:dyDescent="0.25">
      <c r="A22" s="61"/>
      <c r="B22" s="65"/>
      <c r="C22" s="73"/>
      <c r="D22" s="22" t="s">
        <v>29</v>
      </c>
      <c r="E22" s="7" t="s">
        <v>42</v>
      </c>
      <c r="F22" s="23" t="s">
        <v>21</v>
      </c>
      <c r="G22" s="24">
        <v>0.8</v>
      </c>
      <c r="H22" s="25">
        <v>0.9</v>
      </c>
      <c r="I22" s="7" t="s">
        <v>43</v>
      </c>
      <c r="J22" s="4">
        <v>70000000</v>
      </c>
    </row>
    <row r="23" spans="1:10" ht="50.1" customHeight="1" x14ac:dyDescent="0.25">
      <c r="A23" s="61" t="s">
        <v>10</v>
      </c>
      <c r="B23" s="65"/>
      <c r="C23" s="73" t="s">
        <v>44</v>
      </c>
      <c r="D23" s="22" t="s">
        <v>12</v>
      </c>
      <c r="E23" s="27" t="s">
        <v>81</v>
      </c>
      <c r="F23" s="23" t="s">
        <v>24</v>
      </c>
      <c r="G23" s="23">
        <v>1</v>
      </c>
      <c r="H23" s="34">
        <v>1</v>
      </c>
      <c r="I23" s="7" t="s">
        <v>71</v>
      </c>
      <c r="J23" s="4">
        <v>10000000</v>
      </c>
    </row>
    <row r="24" spans="1:10" ht="50.1" customHeight="1" x14ac:dyDescent="0.25">
      <c r="A24" s="61"/>
      <c r="B24" s="65"/>
      <c r="C24" s="73"/>
      <c r="D24" s="22" t="s">
        <v>12</v>
      </c>
      <c r="E24" s="7" t="s">
        <v>45</v>
      </c>
      <c r="F24" s="23" t="s">
        <v>21</v>
      </c>
      <c r="G24" s="23">
        <v>0</v>
      </c>
      <c r="H24" s="25">
        <v>0.85</v>
      </c>
      <c r="I24" s="7" t="s">
        <v>46</v>
      </c>
      <c r="J24" s="4">
        <v>30000000</v>
      </c>
    </row>
    <row r="25" spans="1:10" ht="75" x14ac:dyDescent="0.25">
      <c r="A25" s="61"/>
      <c r="B25" s="65"/>
      <c r="C25" s="22" t="s">
        <v>47</v>
      </c>
      <c r="D25" s="26" t="s">
        <v>48</v>
      </c>
      <c r="E25" s="7" t="s">
        <v>76</v>
      </c>
      <c r="F25" s="23" t="s">
        <v>24</v>
      </c>
      <c r="G25" s="23">
        <v>0</v>
      </c>
      <c r="H25" s="34">
        <v>1</v>
      </c>
      <c r="I25" s="7" t="s">
        <v>72</v>
      </c>
      <c r="J25" s="4">
        <v>150000000</v>
      </c>
    </row>
    <row r="26" spans="1:10" ht="50.1" customHeight="1" x14ac:dyDescent="0.25">
      <c r="A26" s="61"/>
      <c r="B26" s="65"/>
      <c r="C26" s="7" t="s">
        <v>49</v>
      </c>
      <c r="D26" s="22" t="s">
        <v>50</v>
      </c>
      <c r="E26" s="30" t="s">
        <v>78</v>
      </c>
      <c r="F26" s="23" t="s">
        <v>21</v>
      </c>
      <c r="G26" s="24">
        <v>0.5</v>
      </c>
      <c r="H26" s="25">
        <v>0.9</v>
      </c>
      <c r="I26" s="7" t="s">
        <v>73</v>
      </c>
      <c r="J26" s="4">
        <v>60000000</v>
      </c>
    </row>
    <row r="27" spans="1:10" ht="50.1" customHeight="1" x14ac:dyDescent="0.25">
      <c r="A27" s="61"/>
      <c r="B27" s="65"/>
      <c r="C27" s="22" t="s">
        <v>51</v>
      </c>
      <c r="D27" s="22" t="s">
        <v>74</v>
      </c>
      <c r="E27" s="7" t="s">
        <v>52</v>
      </c>
      <c r="F27" s="23" t="s">
        <v>24</v>
      </c>
      <c r="G27" s="23">
        <v>4</v>
      </c>
      <c r="H27" s="34">
        <f>(4*1.5)</f>
        <v>6</v>
      </c>
      <c r="I27" s="7" t="s">
        <v>53</v>
      </c>
      <c r="J27" s="4">
        <v>55135334</v>
      </c>
    </row>
    <row r="28" spans="1:10" ht="45" x14ac:dyDescent="0.25">
      <c r="A28" s="61"/>
      <c r="B28" s="65"/>
      <c r="C28" s="31"/>
      <c r="D28" s="22" t="s">
        <v>55</v>
      </c>
      <c r="E28" s="7" t="s">
        <v>54</v>
      </c>
      <c r="F28" s="29" t="s">
        <v>24</v>
      </c>
      <c r="G28" s="32">
        <f>73+71+43+264+150</f>
        <v>601</v>
      </c>
      <c r="H28" s="33">
        <v>640</v>
      </c>
      <c r="I28" s="7" t="s">
        <v>56</v>
      </c>
      <c r="J28" s="4">
        <v>29880000</v>
      </c>
    </row>
    <row r="29" spans="1:10" ht="45" x14ac:dyDescent="0.25">
      <c r="A29" s="61"/>
      <c r="B29" s="65"/>
      <c r="C29" s="73" t="s">
        <v>57</v>
      </c>
      <c r="D29" s="22" t="s">
        <v>55</v>
      </c>
      <c r="E29" s="79" t="s">
        <v>58</v>
      </c>
      <c r="F29" s="76" t="s">
        <v>24</v>
      </c>
      <c r="G29" s="76">
        <v>601</v>
      </c>
      <c r="H29" s="84">
        <v>640</v>
      </c>
      <c r="I29" s="7" t="s">
        <v>59</v>
      </c>
      <c r="J29" s="4">
        <v>90000000</v>
      </c>
    </row>
    <row r="30" spans="1:10" ht="50.1" customHeight="1" x14ac:dyDescent="0.25">
      <c r="A30" s="61"/>
      <c r="B30" s="65"/>
      <c r="C30" s="73"/>
      <c r="D30" s="22" t="s">
        <v>55</v>
      </c>
      <c r="E30" s="79"/>
      <c r="F30" s="77"/>
      <c r="G30" s="77"/>
      <c r="H30" s="85"/>
      <c r="I30" s="7" t="s">
        <v>60</v>
      </c>
      <c r="J30" s="4">
        <v>80000000</v>
      </c>
    </row>
    <row r="31" spans="1:10" ht="75" x14ac:dyDescent="0.25">
      <c r="A31" s="61"/>
      <c r="B31" s="65"/>
      <c r="C31" s="73" t="s">
        <v>61</v>
      </c>
      <c r="D31" s="22" t="s">
        <v>55</v>
      </c>
      <c r="E31" s="79" t="s">
        <v>62</v>
      </c>
      <c r="F31" s="76" t="s">
        <v>24</v>
      </c>
      <c r="G31" s="76">
        <v>73</v>
      </c>
      <c r="H31" s="82">
        <v>113</v>
      </c>
      <c r="I31" s="7" t="s">
        <v>63</v>
      </c>
      <c r="J31" s="4">
        <v>16000000</v>
      </c>
    </row>
    <row r="32" spans="1:10" ht="60.75" thickBot="1" x14ac:dyDescent="0.3">
      <c r="A32" s="86"/>
      <c r="B32" s="72"/>
      <c r="C32" s="80"/>
      <c r="D32" s="36" t="s">
        <v>55</v>
      </c>
      <c r="E32" s="81"/>
      <c r="F32" s="78"/>
      <c r="G32" s="78"/>
      <c r="H32" s="83"/>
      <c r="I32" s="37" t="s">
        <v>64</v>
      </c>
      <c r="J32" s="5">
        <v>50000000</v>
      </c>
    </row>
    <row r="33" spans="10:10" ht="50.1" customHeight="1" x14ac:dyDescent="0.25">
      <c r="J33" s="38"/>
    </row>
  </sheetData>
  <mergeCells count="50">
    <mergeCell ref="H31:H32"/>
    <mergeCell ref="A17:A18"/>
    <mergeCell ref="C17:C18"/>
    <mergeCell ref="A19:A20"/>
    <mergeCell ref="F12:F14"/>
    <mergeCell ref="H12:H14"/>
    <mergeCell ref="H29:H30"/>
    <mergeCell ref="A21:A22"/>
    <mergeCell ref="C21:C22"/>
    <mergeCell ref="A23:A32"/>
    <mergeCell ref="C23:C24"/>
    <mergeCell ref="B15:B32"/>
    <mergeCell ref="C15:C16"/>
    <mergeCell ref="E15:E16"/>
    <mergeCell ref="G29:G30"/>
    <mergeCell ref="G31:G32"/>
    <mergeCell ref="C29:C30"/>
    <mergeCell ref="E29:E30"/>
    <mergeCell ref="F29:F30"/>
    <mergeCell ref="C31:C32"/>
    <mergeCell ref="E31:E32"/>
    <mergeCell ref="F31:F32"/>
    <mergeCell ref="D12:D14"/>
    <mergeCell ref="E12:E14"/>
    <mergeCell ref="G12:G14"/>
    <mergeCell ref="A11:J11"/>
    <mergeCell ref="I12:I14"/>
    <mergeCell ref="J12:J14"/>
    <mergeCell ref="A5:A10"/>
    <mergeCell ref="B5:B10"/>
    <mergeCell ref="A12:A14"/>
    <mergeCell ref="B12:B14"/>
    <mergeCell ref="C12:C14"/>
    <mergeCell ref="A2:A4"/>
    <mergeCell ref="B2:B4"/>
    <mergeCell ref="C2:C4"/>
    <mergeCell ref="D2:D4"/>
    <mergeCell ref="E2:E4"/>
    <mergeCell ref="F2:F4"/>
    <mergeCell ref="H2:H4"/>
    <mergeCell ref="I2:I4"/>
    <mergeCell ref="J2:J4"/>
    <mergeCell ref="G2:G4"/>
    <mergeCell ref="A1:J1"/>
    <mergeCell ref="C5:C6"/>
    <mergeCell ref="E5:E6"/>
    <mergeCell ref="F5:F6"/>
    <mergeCell ref="H5:H6"/>
    <mergeCell ref="D5:D10"/>
    <mergeCell ref="G5:G6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2019-02-27T16:51:04Z</dcterms:created>
  <dcterms:modified xsi:type="dcterms:W3CDTF">2020-01-09T22:28:55Z</dcterms:modified>
</cp:coreProperties>
</file>