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PLAN DE ACCIÓN INSTITUCIONAL 2025\"/>
    </mc:Choice>
  </mc:AlternateContent>
  <bookViews>
    <workbookView xWindow="0" yWindow="0" windowWidth="20025" windowHeight="12615"/>
  </bookViews>
  <sheets>
    <sheet name="MISIONAL" sheetId="1" r:id="rId1"/>
    <sheet name="INSTITUCIONA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6" i="1" l="1"/>
  <c r="L45" i="1"/>
  <c r="K36" i="1"/>
  <c r="K21" i="1"/>
  <c r="K13" i="1"/>
</calcChain>
</file>

<file path=xl/comments1.xml><?xml version="1.0" encoding="utf-8"?>
<comments xmlns="http://schemas.openxmlformats.org/spreadsheetml/2006/main">
  <authors>
    <author>Estudiante25</author>
  </authors>
  <commentList>
    <comment ref="D25" authorId="0" shapeId="0">
      <text>
        <r>
          <rPr>
            <b/>
            <sz val="9"/>
            <color rgb="FF000000"/>
            <rFont val="Tahoma"/>
            <family val="2"/>
          </rPr>
          <t>Estudiante25: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En el corto Plazo de manera interna - diseñar una politica defina la ruta </t>
        </r>
      </text>
    </comment>
    <comment ref="D26" authorId="0" shapeId="0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E39" authorId="0" shapeId="0">
      <text>
        <r>
          <rPr>
            <sz val="12"/>
            <color rgb="FF006100"/>
            <rFont val="Aptos Narrow"/>
            <family val="2"/>
            <scheme val="minor"/>
          </rPr>
          <t>Estudiante25:</t>
        </r>
        <r>
          <rPr>
            <sz val="12"/>
            <color rgb="FF9C0006"/>
            <rFont val="Aptos Narrow"/>
            <family val="2"/>
            <scheme val="minor"/>
          </rPr>
          <t xml:space="preserve">
</t>
        </r>
        <r>
          <rPr>
            <sz val="12"/>
            <color rgb="FF9C5700"/>
            <rFont val="Aptos Narrow"/>
            <family val="2"/>
            <scheme val="minor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</commentList>
</comments>
</file>

<file path=xl/sharedStrings.xml><?xml version="1.0" encoding="utf-8"?>
<sst xmlns="http://schemas.openxmlformats.org/spreadsheetml/2006/main" count="321" uniqueCount="287">
  <si>
    <t>LÍNEAS TEMÁTICAS</t>
  </si>
  <si>
    <t>DESCRIPCIÓN</t>
  </si>
  <si>
    <t>OBJETIVOS ESTRATEGICOS</t>
  </si>
  <si>
    <t>ACCIONES DEL PLAN</t>
  </si>
  <si>
    <t>INDICADORES</t>
  </si>
  <si>
    <t>FÓRMULA DEL INDICADOR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</si>
  <si>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</si>
  <si>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</si>
  <si>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Crear la oferta de programas académicos por ciclos propedéuticos.</t>
  </si>
  <si>
    <t>Ofrecer nuevos programas académicos por ciclos propedéuticos</t>
  </si>
  <si>
    <t>Programas nuevos por ciclos propedéuticos aprobados</t>
  </si>
  <si>
    <t xml:space="preserve"># de programas aprobados por ciclos propedéuticos/# de programas presentados por ciclos propedéuticos </t>
  </si>
  <si>
    <t>Implementar el Programa de Tránsito Inmediato a la Educación Superior –PTIES</t>
  </si>
  <si>
    <t xml:space="preserve">Diseñar e implementar estrategias para el transito inmediato a la Educación Superior (PTIES)  </t>
  </si>
  <si>
    <t>Estrategia Implementadas  para favorecer el transito inmediato a la Educación Superior (PTIES)</t>
  </si>
  <si>
    <t>Estrategias ejecutadas (EE) / Estrategias Planeadas (EP) * 100</t>
  </si>
  <si>
    <t>Aumentar el número de los estudiantes matriculados en los diferentes programas académicos vigentes.</t>
  </si>
  <si>
    <t>Porcentaje de incremento de Cantidad de estudiantes matriculados</t>
  </si>
  <si>
    <t>% incremento de Cantidad de estudiantes matriculados</t>
  </si>
  <si>
    <t>Gestionar el cambio de carácter institucional.</t>
  </si>
  <si>
    <t>Desarrollar estrategias para lograr el cambio de carácter de INFOTEP.</t>
  </si>
  <si>
    <t>Estrategias implementadas para la gestión de cambio de carácter académico</t>
  </si>
  <si>
    <t>Declarar e implementar los resultados de aprendizaje de los programas</t>
  </si>
  <si>
    <t>Implementar los resultados de aprendizaje declarados en los programas</t>
  </si>
  <si>
    <t>#de programas con resultados de aprendizaje declarados e implementados</t>
  </si>
  <si>
    <t># de programas con resultados de aprendizaje declarados e implementados</t>
  </si>
  <si>
    <t xml:space="preserve">Aumentar los ingresos  generados por los servicios académicos (matricula, certificados, examenes especiales) de los programas </t>
  </si>
  <si>
    <t xml:space="preserve">Incremento de los recursos generados por los servicios académicos </t>
  </si>
  <si>
    <t xml:space="preserve">% de incremento en los recursos generados por los servicios académicos </t>
  </si>
  <si>
    <t>% de incremento generados por servicios académicos  (matricula, certificados, examenes especiales) de los programas académicos.</t>
  </si>
  <si>
    <t>Ofrecer programas de posgrados.</t>
  </si>
  <si>
    <t>Programas de posgrado ofertados</t>
  </si>
  <si>
    <t># de programas de posgrados ofertados</t>
  </si>
  <si>
    <t># de programas de posgrados desarrollados/ # de programas de posgrados ofertados</t>
  </si>
  <si>
    <t>Diseñar e Implementar el plan de acceso, permanencia y graduación institucional.</t>
  </si>
  <si>
    <t>Diseño e implementación del plan de  acceso, permanencia y graduación institucional</t>
  </si>
  <si>
    <t>Porcentaje de implementación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</si>
  <si>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</si>
  <si>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saber TyT</t>
  </si>
  <si>
    <t>Estrtaegias de fortalecimiento de capacidades de los estudiantes</t>
  </si>
  <si>
    <t>Puntaje promedio en los resultados de las pruebas de saber TyT obtenido anualmente</t>
  </si>
  <si>
    <t># de puntaje promedio obtenido anualmente en las pruebas de de TyT</t>
  </si>
  <si>
    <t>Gestionar nuevos laboratorios de programas académicos</t>
  </si>
  <si>
    <t>Cantidad de laboratorios nuevos adecuados y dotados</t>
  </si>
  <si>
    <t># total de laboratorios adecuados y dotados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</si>
  <si>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</si>
  <si>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</si>
  <si>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</si>
  <si>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</si>
  <si>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</si>
  <si>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</si>
  <si>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</si>
  <si>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</si>
  <si>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</si>
  <si>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Formar a los docentes y funcionarios de la institución en segunda lengua, bajo los estándares de los exámenes internacionales.</t>
  </si>
  <si>
    <t>Porcentaje  de profesores y funcionarios formados en inglés</t>
  </si>
  <si>
    <t xml:space="preserve">%   Profesores y funcionarios formados en inglés / % total de funcionarios y profesores </t>
  </si>
  <si>
    <t>Porcentaje de apropiación de las herramientas digitales para el aprendizaje autónomo de de centro de idiomas y cultura</t>
  </si>
  <si>
    <t>% de apropiación de las herramientas digitales para el aprendizaje autónomo de de centro de idiomas y cultura</t>
  </si>
  <si>
    <t xml:space="preserve">Aumentar los ingresos que se generan por la matrícula a cursos del centro de lenguas y cultura </t>
  </si>
  <si>
    <t>Incrementar los ingresos percibidos por el número de matriculados a programas de idiomas ofertados por el centro de lenguas y cultura.</t>
  </si>
  <si>
    <t xml:space="preserve">% de incremento de ingresos percibidos por las matrículas efectivas de cursos del centro de lenguas y cultura </t>
  </si>
  <si>
    <t>(# Ingresos por matrículas efectivas de cursos de idiomas año 1/ # de ingresos por matriculas efectivas de centro de lenguas y cultura  año 2 ) X 100</t>
  </si>
  <si>
    <t>Fomentar la promoción de la cultura raizal isleña, a través de la apropiación del kriol.</t>
  </si>
  <si>
    <t>Número de personas formadas en Kriol</t>
  </si>
  <si>
    <t># de personas formadas en Kriol</t>
  </si>
  <si>
    <t>Incrementar el nivel de una segunda lengua de los estudiantes bajo los estándares internacionales.</t>
  </si>
  <si>
    <t>Cantidad de estudiantes formados en lenguas</t>
  </si>
  <si>
    <t># estudiantes formados en lenguas /total de estudiantes en lenguas en cada periodo</t>
  </si>
  <si>
    <t>Diseñar e Implementar estrategias para la formalización y reconocimiento del centro de lenguas y cultura de la institución.</t>
  </si>
  <si>
    <t>Estrategias implementadas</t>
  </si>
  <si>
    <t>Fomentar la promoción y apropiación de la cultura raizal.</t>
  </si>
  <si>
    <t>Desarrollar  actividades para la promoción y apropiación de la cultura raizal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</si>
  <si>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</si>
  <si>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</si>
  <si>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</si>
  <si>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</si>
  <si>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</si>
  <si>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</si>
  <si>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Numero de acciones para Fortalecer el proceso de extensión y proyección social</t>
  </si>
  <si>
    <t>Numero de acciones para Fortalecer el proceso de extensión y proyección social, implementadas /  Numero de acciones para Fortalecer el proceso de extensión y proyección social Planeadas</t>
  </si>
  <si>
    <t>Desarrollar estrategias para internacionalizar el proceso de extensión y proyección social.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</si>
  <si>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</si>
  <si>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</si>
  <si>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</si>
  <si>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</si>
  <si>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</si>
  <si>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Obtener ingresos propios generados por los servicios de extensión.</t>
  </si>
  <si>
    <t>Aumentar los ingresos percibidos por la oferta de los servicios de extensión.</t>
  </si>
  <si>
    <t>Total de ingresos percibidos por la oferta de servicios de extensión</t>
  </si>
  <si>
    <t xml:space="preserve"># de ingresos por extensión generados en el periodo t-1 / # de ingresos por extensión generados en el periodo t 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</si>
  <si>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</si>
  <si>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</si>
  <si>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</si>
  <si>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</si>
  <si>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Estrategias desarrolladas en beneficios de los egresados</t>
  </si>
  <si>
    <t>(#de estrategias desarrolladas / total #de estrategias programadas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</si>
  <si>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</si>
  <si>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</si>
  <si>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</si>
  <si>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Diseñar e implementar el programa de salud, hábitos y estilos de vida saludable.</t>
  </si>
  <si>
    <t>Programa de bienestar estudiantil diseñado e implementado</t>
  </si>
  <si>
    <t># de actividades del programa de bienestar estudiantil ejecutadas/ #de actividades del programa de bienestar estudiantil planeadas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</si>
  <si>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</si>
  <si>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</si>
  <si>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</si>
  <si>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</si>
  <si>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</si>
  <si>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Número de beneficiarios de los procesos de formación de capacidades y habilidades que impulsen el desarrollo humano</t>
  </si>
  <si>
    <t>(# de beneficiarios de los procesos de formación de capacidades y habilidades que impulsen el desarrollo humano proyectados/# de estudiantes matriculados en los programas académicos)*100</t>
  </si>
  <si>
    <t>Fomento de la permanencia, graduación oportuna, inclusión e interculturalidad a través de las diferentes políticas.</t>
  </si>
  <si>
    <t xml:space="preserve">Implementar el acceso, permanencia y graduación
</t>
  </si>
  <si>
    <t>Disminuir la Deserción</t>
  </si>
  <si>
    <t>Disminuir el nivel de intensión de deserción estudiantil.</t>
  </si>
  <si>
    <t>(% nivel de intensión deserción reportado/ % nivel de intención deserción estimado)*100</t>
  </si>
  <si>
    <t>Porcentaje de implementación efectiva de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</si>
  <si>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</si>
  <si>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</si>
  <si>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</si>
  <si>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</si>
  <si>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</si>
  <si>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 en materia de Investigación, Innovación, creación artística y cultural.</t>
  </si>
  <si>
    <t>% Estrategias ejecutadas (EE) / Estrategias Planeadas (EP) * 100</t>
  </si>
  <si>
    <t>Fomentar el uso de las capacidades instaladas del laboratorio de innovación.</t>
  </si>
  <si>
    <t>Diseño e Implementar el plan estrategico para la sostenibilidad del laboratorio de innovación.</t>
  </si>
  <si>
    <t>Plan Estrategico del laboratorio de innovacion implementado</t>
  </si>
  <si>
    <t>Acciones ejecutadas (EE) / Acciones Planeadas (EP) * 100</t>
  </si>
  <si>
    <t>Ejecutar proyectos Ciencias, técnologias e innovación financiados, bajo distintas fuentes (internas y externas).</t>
  </si>
  <si>
    <t>Aumentar el número de proyectos ejecutados bajo financiación  de fuentes internas</t>
  </si>
  <si>
    <t>Proyectos de investigacion ejecutados y financiados de fuentes internas</t>
  </si>
  <si>
    <t>Numero de Proyectos de investigacion ejecutados y financiados de fuentes internas /Proyectos de investigacion formulados</t>
  </si>
  <si>
    <t>Aumentar el número de proyectos ejecutados bajo financiación de diferentes fuentes externas.</t>
  </si>
  <si>
    <t>Proyectos de investigacion ejecutados y financiados de fuentes externas</t>
  </si>
  <si>
    <t>Numero de Proyectos de investigacion ejecutados y financiados de fuentes externas /Proyectos de investigacion formulados</t>
  </si>
  <si>
    <t>Gestión de la internacionalización y cooperación internacional.</t>
  </si>
  <si>
    <t>Fomentar la 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</si>
  <si>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</si>
  <si>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</si>
  <si>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</si>
  <si>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 xml:space="preserve"># de convenios suscritos para fortalecer las Relaciones interinstitucionales 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</si>
  <si>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</si>
  <si>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</si>
  <si>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</si>
  <si>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</si>
  <si>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</si>
  <si>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</si>
  <si>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</si>
  <si>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</si>
  <si>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</si>
  <si>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</si>
  <si>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Número de alianzas en idiomas suscritas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</si>
  <si>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</si>
  <si>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</si>
  <si>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</si>
  <si>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Estrategias  de internacionalización promovidas</t>
  </si>
  <si>
    <t># de estrategias de internacionalización planeadas /# de estrategias ejecutadas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</si>
  <si>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</si>
  <si>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</si>
  <si>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</si>
  <si>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 xml:space="preserve"># de movilidades   internacional realizadas </t>
  </si>
  <si>
    <t>FUNCIONAMIENTO</t>
  </si>
  <si>
    <t>INVERSIÓN</t>
  </si>
  <si>
    <t>NACIÓN</t>
  </si>
  <si>
    <t>PROPIOS</t>
  </si>
  <si>
    <t>LÍNEA BASE</t>
  </si>
  <si>
    <t>META 2025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</si>
  <si>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</si>
  <si>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</si>
  <si>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</si>
  <si>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Liderar acciones para la implementación, seguimiento y actualización de planes y políticas institucionales en marco de la normatividad y lo establecido por MIPG.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</si>
  <si>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</si>
  <si>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</si>
  <si>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</si>
  <si>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</si>
  <si>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</si>
  <si>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 en relación al  control interno y a la cultura de autocontrol y autorregulación</t>
  </si>
  <si>
    <t>Personas formadas</t>
  </si>
  <si>
    <t># Personas formadas</t>
  </si>
  <si>
    <t>La cultura del autocontrol y autorregulación son ejes fundamentales para que sean apropiados como parte de la cultura.</t>
  </si>
  <si>
    <t>Desarrollar estrategias para la apropiación de la cultura de autocontrol y autorregulación en los miembros de la institución.</t>
  </si>
  <si>
    <t># Estrategias  ejecutadas (EE) / #Estrategias Planeadas (EP) * 100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</si>
  <si>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</si>
  <si>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</si>
  <si>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</si>
  <si>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</si>
  <si>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</si>
  <si>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(# de acciones para el fortalecimiento del SIAC implementadas / # de acciones totales planeadas)*100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</si>
  <si>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</si>
  <si>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</si>
  <si>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la reestructuración de la planta institución</t>
  </si>
  <si>
    <t>Gestionar ante el gobierno nacional la modernización y ampliación de la planta de personal acorde con las necesidades institucionales.</t>
  </si>
  <si>
    <t>Número de cargos creados mediante la estrategia de gobierno de formalización del empleo público</t>
  </si>
  <si>
    <t># de cargos creados mediante la estrategia de gobierno de formalización del empleo público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</si>
  <si>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</si>
  <si>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</si>
  <si>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</si>
  <si>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</si>
  <si>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</si>
  <si>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</si>
  <si>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</si>
  <si>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</si>
  <si>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Desarrollar estrategias para gestionar ante la CNSC el proceso para la realización de un nuevo concurso de méritos, que permita proveer las vacantes y acensos de funcionarios.</t>
  </si>
  <si>
    <t>Estrategiasejecutadas (EE) / Estrategias Planeadas (EP) * 100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</si>
  <si>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</si>
  <si>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</si>
  <si>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</si>
  <si>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</si>
  <si>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</si>
  <si>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</si>
  <si>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</si>
  <si>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</si>
  <si>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</si>
  <si>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</si>
  <si>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</si>
  <si>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</si>
  <si>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</si>
  <si>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</si>
  <si>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</si>
  <si>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</si>
  <si>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</si>
  <si>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</si>
  <si>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</si>
  <si>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</si>
  <si>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</si>
  <si>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</si>
  <si>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</si>
  <si>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</si>
  <si>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</si>
  <si>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</si>
  <si>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Formulacion del Plan, su aprobacion y ejecucion</t>
  </si>
  <si>
    <t xml:space="preserve"># de actividades ejecutadas de plan formulado y aprobado / numero actividades  de plan formulado propuesto 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</si>
  <si>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</si>
  <si>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</si>
  <si>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</si>
  <si>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</si>
  <si>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</si>
  <si>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Desarrollar estrategias de apropiación del adecuado uso y aprovechamiento de los recursos TIC, conforme a necesidades por áreas y programas académicos</t>
  </si>
  <si>
    <t>Comunidad académica impactada</t>
  </si>
  <si>
    <t xml:space="preserve">% de la comunidad académica impactada / % de comunidad academica propuesta </t>
  </si>
  <si>
    <t>Incrementar el nivel de seguridad digital de la entidad, a través de la gestión de riesgos asociados a los activos de información.</t>
  </si>
  <si>
    <t>Desarrollar estrategias de adopción e implementación del modelo de Política de Gobierno digital y seguridad de la información.</t>
  </si>
  <si>
    <t>(%)Porcentaje de avance en la Implementación del Modelo de Seguridad y Privacidad de la Información.</t>
  </si>
  <si>
    <t>Gestión financiera</t>
  </si>
  <si>
    <t>Se encarga del cumplimiento adecuado, legal y responsable de la ejecución contable y presupuestal de la entidad, conforme a normatividad vigente y actualizaciones aplicables.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</si>
  <si>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</si>
  <si>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</si>
  <si>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</si>
  <si>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</si>
  <si>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</si>
  <si>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</si>
  <si>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</si>
  <si>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</si>
  <si>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</si>
  <si>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</si>
  <si>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</si>
  <si>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Fortalecer la comunicación interna y externa institucional, a través del uso de diferentes canales de difusión.</t>
  </si>
  <si>
    <t>Implementar estrategias  para Fortalecer la comunicación interna y externa institucional,</t>
  </si>
  <si>
    <t>Estrategias implmentadas para fortalecer la comunicación interna y externa institucional</t>
  </si>
  <si>
    <t># de  estrategias  implementadas para Fortalecer la comunicación interna y externa institucional /  # de  estrategias propuestas  para Fortalecer la comunicación interna y externa institucional,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</si>
  <si>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</si>
  <si>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</si>
  <si>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</si>
  <si>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</si>
  <si>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</si>
  <si>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Acciones ejecutadas (AE) / Acciones Planeadas (EP) * 100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</si>
  <si>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</si>
  <si>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</si>
  <si>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</si>
  <si>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</si>
  <si>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</si>
  <si>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PLAN DE ACCIÓN 2025: COMPONENTE GESTIÓN MISIONAL 
INSTITUTO NACIONAL DE FORMACIÓN TÉCNICA PROFESIONAL DE SAN ANDRÉS Y PROVIDENCIA - INFOTEP SAI</t>
  </si>
  <si>
    <t>RECURSOS FINANCIEROS Y TIPO DE FUENTE 2025</t>
  </si>
  <si>
    <t>POLÍTICA INSTITUCIONAL, MIPG O MISIONAL ASOCIADA</t>
  </si>
  <si>
    <t>Fortalecimiento organizacional y simplificación de procesos,  Seguimiento y evaluación al desempeño institucional,  Participación Ciudadana, Racionalización de trámites</t>
  </si>
  <si>
    <t>Control Interno</t>
  </si>
  <si>
    <t>Fortalecimiento organizacional y simplificación de procesos</t>
  </si>
  <si>
    <t>Gestión Estratégica de Talento Humano</t>
  </si>
  <si>
    <t>Salud y Seguridad en el Trabajo</t>
  </si>
  <si>
    <t>Compras y contratación pública + Defenca Juridica</t>
  </si>
  <si>
    <t>Infraestructura física y tecnológica</t>
  </si>
  <si>
    <t>Política de Gobierno digital y seguridad de la información.</t>
  </si>
  <si>
    <t>Gestión presupuestal y eficiencia del gasto público y planeación institucional</t>
  </si>
  <si>
    <t>Institucional de Comunicaciones</t>
  </si>
  <si>
    <t>Gestión Documental</t>
  </si>
  <si>
    <t>Participación ciudadana, Racionalización de Trámites</t>
  </si>
  <si>
    <t>PLAN DE ACCIÓN 2025: COMPONENTE GESTIÓN MISIONAL 
 INSTITUTO NACIONAL DE FORMACIÓN TÉCNICA PROFESIONAL DE SAN ANDRÉS Y PROVIDENCIA - INFOTEP SAI</t>
  </si>
  <si>
    <t>PLAN DE ACCIÓN 2025 "INFOTEP SE TRANSFORMA"
PROYECCIÓN DE METAS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</si>
</sst>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$&quot;\ * #,##0_-;\-&quot;$&quot;\ * #,##0_-;_-&quot;$&quot;\ * &quot;-&quot;_-;_-@_-"/>
  </numFmts>
  <fonts count="26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i/>
      <sz val="14"/>
      <color indexed="10"/>
      <name val="Tahoma"/>
      <family val="2"/>
    </font>
    <font>
      <b/>
      <sz val="11"/>
      <color theme="1"/>
      <name val="Book Antiqua"/>
      <family val="1"/>
    </font>
    <font>
      <b/>
      <sz val="8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0"/>
      <name val="Bookman Old Style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name val="Book Antiqua"/>
      <family val="1"/>
    </font>
    <font>
      <b/>
      <sz val="10"/>
      <color rgb="FF000000"/>
      <name val="Book Antiqua"/>
      <family val="1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</fonts>
  <fills count="10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249977111117893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160">
    <xf numFmtId="0" fontId="0" fillId="0" borderId="0" xfId="0"/>
    <xf numFmtId="0" fontId="9" fillId="0" borderId="12" xfId="0" applyFont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42" fontId="9" fillId="3" borderId="12" xfId="1" applyFont="1" applyFill="1" applyBorder="1" applyAlignment="1">
      <alignment horizontal="center" wrapText="1"/>
    </xf>
    <xf numFmtId="42" fontId="0" fillId="0" borderId="0" xfId="1" applyFont="1" applyAlignment="1">
      <alignment horizontal="center"/>
    </xf>
    <xf numFmtId="0" fontId="0" fillId="0" borderId="0" xfId="0" applyBorder="1"/>
    <xf numFmtId="9" fontId="0" fillId="0" borderId="0" xfId="0" applyNumberFormat="1" applyBorder="1"/>
    <xf numFmtId="9" fontId="7" fillId="0" borderId="0" xfId="0" applyNumberFormat="1" applyFont="1" applyBorder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 wrapText="1"/>
    </xf>
    <xf numFmtId="42" fontId="0" fillId="0" borderId="0" xfId="1" applyFont="1" applyBorder="1" applyAlignment="1">
      <alignment vertical="center"/>
    </xf>
    <xf numFmtId="0" fontId="0" fillId="0" borderId="0" xfId="0" applyBorder="1" applyAlignment="1"/>
    <xf numFmtId="1" fontId="0" fillId="0" borderId="0" xfId="0" applyNumberFormat="1" applyBorder="1"/>
    <xf numFmtId="42" fontId="0" fillId="0" borderId="0" xfId="1" applyFont="1" applyBorder="1" applyAlignment="1">
      <alignment horizontal="center"/>
    </xf>
    <xf numFmtId="42" fontId="0" fillId="0" borderId="0" xfId="1" applyFont="1" applyBorder="1" applyAlignment="1"/>
    <xf numFmtId="0" fontId="14" fillId="7" borderId="0" xfId="0" applyFont="1" applyFill="1" applyAlignment="1">
      <alignment vertical="center" wrapText="1"/>
    </xf>
    <xf numFmtId="0" fontId="15" fillId="0" borderId="8" xfId="0" applyFont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42" fontId="18" fillId="0" borderId="10" xfId="1" applyFont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24" xfId="3" applyFont="1" applyFill="1" applyBorder="1" applyAlignment="1">
      <alignment horizontal="center" vertical="center" wrapText="1"/>
    </xf>
    <xf numFmtId="0" fontId="17" fillId="7" borderId="24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9" fontId="18" fillId="0" borderId="10" xfId="0" applyNumberFormat="1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0" fontId="16" fillId="6" borderId="11" xfId="3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42" fontId="18" fillId="0" borderId="12" xfId="1" applyFont="1" applyBorder="1" applyAlignment="1">
      <alignment horizontal="center" vertical="center"/>
    </xf>
    <xf numFmtId="9" fontId="18" fillId="7" borderId="12" xfId="0" applyNumberFormat="1" applyFont="1" applyFill="1" applyBorder="1" applyAlignment="1">
      <alignment horizontal="center" vertical="center" wrapText="1"/>
    </xf>
    <xf numFmtId="0" fontId="14" fillId="9" borderId="0" xfId="0" applyFont="1" applyFill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2" fontId="9" fillId="3" borderId="16" xfId="1" applyFont="1" applyFill="1" applyBorder="1" applyAlignment="1">
      <alignment horizontal="center" wrapText="1"/>
    </xf>
    <xf numFmtId="42" fontId="9" fillId="3" borderId="17" xfId="1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3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42" fontId="18" fillId="0" borderId="23" xfId="1" applyFont="1" applyBorder="1" applyAlignment="1">
      <alignment horizontal="center" vertical="center"/>
    </xf>
    <xf numFmtId="42" fontId="18" fillId="0" borderId="8" xfId="1" applyFont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19" fillId="7" borderId="9" xfId="3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42" fontId="22" fillId="0" borderId="22" xfId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42" fontId="22" fillId="0" borderId="23" xfId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1" fontId="22" fillId="0" borderId="10" xfId="0" applyNumberFormat="1" applyFont="1" applyBorder="1" applyAlignment="1">
      <alignment horizontal="center" vertical="center"/>
    </xf>
    <xf numFmtId="9" fontId="22" fillId="0" borderId="10" xfId="0" applyNumberFormat="1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/>
    </xf>
    <xf numFmtId="42" fontId="22" fillId="0" borderId="8" xfId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2" fillId="0" borderId="10" xfId="0" applyFont="1" applyBorder="1"/>
    <xf numFmtId="42" fontId="22" fillId="0" borderId="10" xfId="1" applyFont="1" applyBorder="1" applyAlignment="1">
      <alignment horizontal="center"/>
    </xf>
    <xf numFmtId="0" fontId="23" fillId="0" borderId="10" xfId="0" applyFont="1" applyBorder="1" applyAlignment="1">
      <alignment vertical="center" wrapText="1"/>
    </xf>
    <xf numFmtId="0" fontId="22" fillId="0" borderId="21" xfId="0" applyFont="1" applyBorder="1" applyAlignment="1">
      <alignment horizontal="center"/>
    </xf>
    <xf numFmtId="42" fontId="22" fillId="0" borderId="21" xfId="1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/>
    </xf>
    <xf numFmtId="0" fontId="21" fillId="0" borderId="10" xfId="0" applyFont="1" applyBorder="1" applyAlignment="1">
      <alignment wrapText="1"/>
    </xf>
    <xf numFmtId="0" fontId="22" fillId="0" borderId="8" xfId="0" applyFont="1" applyBorder="1" applyAlignment="1">
      <alignment horizontal="center"/>
    </xf>
    <xf numFmtId="0" fontId="21" fillId="0" borderId="10" xfId="0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 wrapText="1"/>
    </xf>
    <xf numFmtId="9" fontId="22" fillId="0" borderId="21" xfId="0" applyNumberFormat="1" applyFont="1" applyBorder="1" applyAlignment="1">
      <alignment horizontal="center" vertical="center"/>
    </xf>
    <xf numFmtId="42" fontId="22" fillId="0" borderId="21" xfId="1" applyFont="1" applyBorder="1" applyAlignment="1">
      <alignment horizontal="center"/>
    </xf>
    <xf numFmtId="42" fontId="22" fillId="0" borderId="23" xfId="1" applyFont="1" applyBorder="1" applyAlignment="1">
      <alignment horizontal="center"/>
    </xf>
    <xf numFmtId="9" fontId="21" fillId="0" borderId="10" xfId="0" applyNumberFormat="1" applyFont="1" applyBorder="1" applyAlignment="1">
      <alignment horizontal="center" vertical="center" wrapText="1"/>
    </xf>
    <xf numFmtId="9" fontId="21" fillId="0" borderId="10" xfId="2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42" fontId="22" fillId="0" borderId="8" xfId="1" applyFont="1" applyBorder="1" applyAlignment="1">
      <alignment horizontal="center"/>
    </xf>
    <xf numFmtId="3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3" fontId="21" fillId="0" borderId="12" xfId="0" applyNumberFormat="1" applyFont="1" applyBorder="1" applyAlignment="1">
      <alignment horizontal="center" vertical="center" wrapText="1"/>
    </xf>
    <xf numFmtId="0" fontId="20" fillId="6" borderId="7" xfId="3" applyFont="1" applyFill="1" applyBorder="1" applyAlignment="1">
      <alignment vertical="center" wrapText="1"/>
    </xf>
    <xf numFmtId="0" fontId="20" fillId="6" borderId="8" xfId="3" applyFont="1" applyFill="1" applyBorder="1" applyAlignment="1">
      <alignment vertical="center" wrapText="1"/>
    </xf>
    <xf numFmtId="0" fontId="23" fillId="7" borderId="7" xfId="0" applyFont="1" applyFill="1" applyBorder="1" applyAlignment="1">
      <alignment vertical="center" wrapText="1"/>
    </xf>
    <xf numFmtId="0" fontId="23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vertical="center" wrapText="1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42" fontId="21" fillId="0" borderId="22" xfId="1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0" fillId="6" borderId="9" xfId="3" applyFont="1" applyFill="1" applyBorder="1" applyAlignment="1">
      <alignment horizontal="center" vertical="center" wrapText="1"/>
    </xf>
    <xf numFmtId="0" fontId="20" fillId="6" borderId="10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42" fontId="21" fillId="0" borderId="21" xfId="1" applyFont="1" applyBorder="1" applyAlignment="1">
      <alignment horizontal="center" vertical="center"/>
    </xf>
    <xf numFmtId="3" fontId="23" fillId="6" borderId="10" xfId="3" applyNumberFormat="1" applyFont="1" applyFill="1" applyBorder="1" applyAlignment="1">
      <alignment horizontal="center" vertical="center" wrapText="1"/>
    </xf>
    <xf numFmtId="0" fontId="25" fillId="7" borderId="9" xfId="3" applyFont="1" applyFill="1" applyBorder="1" applyAlignment="1">
      <alignment horizontal="center" vertical="center"/>
    </xf>
    <xf numFmtId="0" fontId="24" fillId="7" borderId="9" xfId="0" applyFont="1" applyFill="1" applyBorder="1" applyAlignment="1">
      <alignment horizontal="center" vertical="center"/>
    </xf>
    <xf numFmtId="0" fontId="23" fillId="7" borderId="10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42" fontId="21" fillId="0" borderId="8" xfId="1" applyFont="1" applyBorder="1" applyAlignment="1">
      <alignment horizontal="center" vertical="center"/>
    </xf>
    <xf numFmtId="9" fontId="23" fillId="6" borderId="10" xfId="3" applyNumberFormat="1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42" fontId="21" fillId="0" borderId="10" xfId="1" applyFont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4" fillId="6" borderId="9" xfId="3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21" xfId="3" applyFont="1" applyFill="1" applyBorder="1" applyAlignment="1">
      <alignment horizontal="center" vertical="center" wrapText="1"/>
    </xf>
    <xf numFmtId="0" fontId="25" fillId="7" borderId="10" xfId="3" applyFont="1" applyFill="1" applyBorder="1" applyAlignment="1">
      <alignment horizontal="center" vertical="center"/>
    </xf>
    <xf numFmtId="0" fontId="24" fillId="7" borderId="10" xfId="3" applyFont="1" applyFill="1" applyBorder="1" applyAlignment="1">
      <alignment horizontal="center" vertical="center"/>
    </xf>
    <xf numFmtId="0" fontId="23" fillId="6" borderId="8" xfId="3" applyFont="1" applyFill="1" applyBorder="1" applyAlignment="1">
      <alignment horizontal="center" vertical="center" wrapText="1"/>
    </xf>
    <xf numFmtId="0" fontId="23" fillId="7" borderId="21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42" fontId="21" fillId="0" borderId="23" xfId="1" applyFont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 wrapText="1"/>
    </xf>
    <xf numFmtId="9" fontId="21" fillId="7" borderId="10" xfId="0" applyNumberFormat="1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0" fontId="20" fillId="6" borderId="25" xfId="3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</cellXfs>
  <cellStyles count="4">
    <cellStyle name="Moneda [0]" xfId="1" builtinId="7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257174</xdr:rowOff>
    </xdr:from>
    <xdr:to>
      <xdr:col>1</xdr:col>
      <xdr:colOff>1543050</xdr:colOff>
      <xdr:row>3</xdr:row>
      <xdr:rowOff>48259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447674"/>
          <a:ext cx="2238375" cy="8007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2</xdr:row>
      <xdr:rowOff>57149</xdr:rowOff>
    </xdr:from>
    <xdr:to>
      <xdr:col>1</xdr:col>
      <xdr:colOff>1314450</xdr:colOff>
      <xdr:row>3</xdr:row>
      <xdr:rowOff>29209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38149"/>
          <a:ext cx="221932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9"/>
  <sheetViews>
    <sheetView tabSelected="1" workbookViewId="0">
      <selection activeCell="B26" sqref="B26:B29"/>
    </sheetView>
  </sheetViews>
  <sheetFormatPr baseColWidth="10" defaultRowHeight="15"/>
  <cols>
    <col min="1" max="1" width="14.6640625" customWidth="1"/>
    <col min="2" max="2" width="20.44140625" customWidth="1"/>
    <col min="3" max="3" width="22.88671875" bestFit="1" customWidth="1"/>
    <col min="4" max="4" width="18.109375" bestFit="1" customWidth="1"/>
    <col min="5" max="5" width="17.21875" bestFit="1" customWidth="1"/>
    <col min="9" max="10" width="13.77734375" style="4" bestFit="1" customWidth="1"/>
    <col min="11" max="11" width="13.33203125" customWidth="1"/>
    <col min="12" max="12" width="11" customWidth="1"/>
  </cols>
  <sheetData>
    <row r="2" spans="1:14" ht="23.25" customHeight="1"/>
    <row r="3" spans="1:14" ht="56.25" customHeight="1">
      <c r="C3" s="40" t="s">
        <v>285</v>
      </c>
      <c r="D3" s="40"/>
      <c r="E3" s="40"/>
      <c r="F3" s="40"/>
      <c r="G3" s="40"/>
      <c r="H3" s="40"/>
      <c r="I3" s="40"/>
      <c r="J3" s="40"/>
      <c r="K3" s="40"/>
      <c r="L3" s="40"/>
      <c r="M3" s="18"/>
      <c r="N3" s="18"/>
    </row>
    <row r="4" spans="1:14" ht="15.75" thickBot="1"/>
    <row r="5" spans="1:14" ht="32.1" customHeight="1">
      <c r="A5" s="56" t="s">
        <v>0</v>
      </c>
      <c r="B5" s="53" t="s">
        <v>1</v>
      </c>
      <c r="C5" s="53" t="s">
        <v>2</v>
      </c>
      <c r="D5" s="53" t="s">
        <v>3</v>
      </c>
      <c r="E5" s="53" t="s">
        <v>4</v>
      </c>
      <c r="F5" s="53" t="s">
        <v>5</v>
      </c>
      <c r="G5" s="46" t="s">
        <v>271</v>
      </c>
      <c r="H5" s="47"/>
      <c r="I5" s="47"/>
      <c r="J5" s="48"/>
      <c r="K5" s="45" t="s">
        <v>286</v>
      </c>
      <c r="L5" s="45"/>
    </row>
    <row r="6" spans="1:14" ht="15.95" customHeight="1">
      <c r="A6" s="57"/>
      <c r="B6" s="54"/>
      <c r="C6" s="54"/>
      <c r="D6" s="54"/>
      <c r="E6" s="54"/>
      <c r="F6" s="54"/>
      <c r="G6" s="49" t="s">
        <v>160</v>
      </c>
      <c r="H6" s="50"/>
      <c r="I6" s="51" t="s">
        <v>161</v>
      </c>
      <c r="J6" s="52"/>
      <c r="K6" s="41" t="s">
        <v>164</v>
      </c>
      <c r="L6" s="43" t="s">
        <v>165</v>
      </c>
    </row>
    <row r="7" spans="1:14" ht="17.100000000000001" customHeight="1" thickBot="1">
      <c r="A7" s="58"/>
      <c r="B7" s="55"/>
      <c r="C7" s="55"/>
      <c r="D7" s="55"/>
      <c r="E7" s="55"/>
      <c r="F7" s="55"/>
      <c r="G7" s="1" t="s">
        <v>162</v>
      </c>
      <c r="H7" s="2" t="s">
        <v>163</v>
      </c>
      <c r="I7" s="3" t="s">
        <v>162</v>
      </c>
      <c r="J7" s="3" t="s">
        <v>163</v>
      </c>
      <c r="K7" s="42"/>
      <c r="L7" s="44"/>
    </row>
    <row r="8" spans="1:14" ht="108">
      <c r="A8" s="78" t="s">
        <v>6</v>
      </c>
      <c r="B8" s="78" t="s">
        <v>7</v>
      </c>
      <c r="C8" s="79" t="s">
        <v>8</v>
      </c>
      <c r="D8" s="79" t="s">
        <v>9</v>
      </c>
      <c r="E8" s="79" t="s">
        <v>10</v>
      </c>
      <c r="F8" s="79" t="s">
        <v>11</v>
      </c>
      <c r="G8" s="80">
        <v>0</v>
      </c>
      <c r="H8" s="80">
        <v>0</v>
      </c>
      <c r="I8" s="81">
        <v>700000000</v>
      </c>
      <c r="J8" s="81">
        <v>60000000</v>
      </c>
      <c r="K8" s="19">
        <v>3</v>
      </c>
      <c r="L8" s="19">
        <v>0</v>
      </c>
    </row>
    <row r="9" spans="1:14" ht="81">
      <c r="A9" s="82"/>
      <c r="B9" s="82"/>
      <c r="C9" s="83" t="s">
        <v>12</v>
      </c>
      <c r="D9" s="84" t="s">
        <v>13</v>
      </c>
      <c r="E9" s="84" t="s">
        <v>14</v>
      </c>
      <c r="F9" s="85" t="s">
        <v>15</v>
      </c>
      <c r="G9" s="86"/>
      <c r="H9" s="86"/>
      <c r="I9" s="87"/>
      <c r="J9" s="87"/>
      <c r="K9" s="88">
        <v>1</v>
      </c>
      <c r="L9" s="88">
        <v>1</v>
      </c>
    </row>
    <row r="10" spans="1:14" ht="67.5">
      <c r="A10" s="82"/>
      <c r="B10" s="82"/>
      <c r="C10" s="83"/>
      <c r="D10" s="84" t="s">
        <v>16</v>
      </c>
      <c r="E10" s="84" t="s">
        <v>17</v>
      </c>
      <c r="F10" s="84" t="s">
        <v>18</v>
      </c>
      <c r="G10" s="86"/>
      <c r="H10" s="86"/>
      <c r="I10" s="87"/>
      <c r="J10" s="87"/>
      <c r="K10" s="89">
        <v>302</v>
      </c>
      <c r="L10" s="90">
        <v>0.15</v>
      </c>
    </row>
    <row r="11" spans="1:14" ht="67.5">
      <c r="A11" s="82"/>
      <c r="B11" s="82"/>
      <c r="C11" s="84" t="s">
        <v>19</v>
      </c>
      <c r="D11" s="84" t="s">
        <v>20</v>
      </c>
      <c r="E11" s="84" t="s">
        <v>21</v>
      </c>
      <c r="F11" s="84" t="s">
        <v>15</v>
      </c>
      <c r="G11" s="86"/>
      <c r="H11" s="86"/>
      <c r="I11" s="87"/>
      <c r="J11" s="87"/>
      <c r="K11" s="88">
        <v>0</v>
      </c>
      <c r="L11" s="90">
        <v>0.15</v>
      </c>
    </row>
    <row r="12" spans="1:14" ht="67.5">
      <c r="A12" s="82"/>
      <c r="B12" s="82"/>
      <c r="C12" s="84" t="s">
        <v>22</v>
      </c>
      <c r="D12" s="84" t="s">
        <v>23</v>
      </c>
      <c r="E12" s="84" t="s">
        <v>24</v>
      </c>
      <c r="F12" s="84" t="s">
        <v>25</v>
      </c>
      <c r="G12" s="86"/>
      <c r="H12" s="86"/>
      <c r="I12" s="87"/>
      <c r="J12" s="87"/>
      <c r="K12" s="88">
        <v>2</v>
      </c>
      <c r="L12" s="88">
        <v>2</v>
      </c>
    </row>
    <row r="13" spans="1:14" ht="135">
      <c r="A13" s="82"/>
      <c r="B13" s="82"/>
      <c r="C13" s="85" t="s">
        <v>26</v>
      </c>
      <c r="D13" s="85" t="s">
        <v>27</v>
      </c>
      <c r="E13" s="85" t="s">
        <v>28</v>
      </c>
      <c r="F13" s="84" t="s">
        <v>29</v>
      </c>
      <c r="G13" s="86"/>
      <c r="H13" s="86"/>
      <c r="I13" s="87"/>
      <c r="J13" s="87"/>
      <c r="K13" s="91">
        <f>271381040*(1+10%)</f>
        <v>298519144</v>
      </c>
      <c r="L13" s="90">
        <v>0.11</v>
      </c>
    </row>
    <row r="14" spans="1:14" ht="81">
      <c r="A14" s="82"/>
      <c r="B14" s="82"/>
      <c r="C14" s="85" t="s">
        <v>30</v>
      </c>
      <c r="D14" s="85" t="s">
        <v>31</v>
      </c>
      <c r="E14" s="85" t="s">
        <v>32</v>
      </c>
      <c r="F14" s="85" t="s">
        <v>33</v>
      </c>
      <c r="G14" s="86"/>
      <c r="H14" s="86"/>
      <c r="I14" s="87"/>
      <c r="J14" s="87"/>
      <c r="K14" s="84">
        <v>0</v>
      </c>
      <c r="L14" s="84">
        <v>1</v>
      </c>
    </row>
    <row r="15" spans="1:14" ht="189">
      <c r="A15" s="82"/>
      <c r="B15" s="82"/>
      <c r="C15" s="85" t="s">
        <v>34</v>
      </c>
      <c r="D15" s="85" t="s">
        <v>35</v>
      </c>
      <c r="E15" s="85" t="s">
        <v>36</v>
      </c>
      <c r="F15" s="85" t="s">
        <v>37</v>
      </c>
      <c r="G15" s="86"/>
      <c r="H15" s="86"/>
      <c r="I15" s="87"/>
      <c r="J15" s="87"/>
      <c r="K15" s="92">
        <v>0.25</v>
      </c>
      <c r="L15" s="92">
        <v>0.5</v>
      </c>
    </row>
    <row r="16" spans="1:14" ht="81">
      <c r="A16" s="82"/>
      <c r="B16" s="82"/>
      <c r="C16" s="93" t="s">
        <v>38</v>
      </c>
      <c r="D16" s="84" t="s">
        <v>39</v>
      </c>
      <c r="E16" s="93" t="s">
        <v>40</v>
      </c>
      <c r="F16" s="93" t="s">
        <v>41</v>
      </c>
      <c r="G16" s="86"/>
      <c r="H16" s="86"/>
      <c r="I16" s="87"/>
      <c r="J16" s="87"/>
      <c r="K16" s="85">
        <v>88</v>
      </c>
      <c r="L16" s="85">
        <v>90</v>
      </c>
    </row>
    <row r="17" spans="1:12" ht="54">
      <c r="A17" s="82"/>
      <c r="B17" s="82"/>
      <c r="C17" s="85" t="s">
        <v>42</v>
      </c>
      <c r="D17" s="85" t="s">
        <v>43</v>
      </c>
      <c r="E17" s="85" t="s">
        <v>44</v>
      </c>
      <c r="F17" s="85" t="s">
        <v>44</v>
      </c>
      <c r="G17" s="94"/>
      <c r="H17" s="94"/>
      <c r="I17" s="95"/>
      <c r="J17" s="95"/>
      <c r="K17" s="85">
        <v>0</v>
      </c>
      <c r="L17" s="85">
        <v>1</v>
      </c>
    </row>
    <row r="18" spans="1:12" ht="255">
      <c r="A18" s="96" t="s">
        <v>45</v>
      </c>
      <c r="B18" s="96" t="s">
        <v>46</v>
      </c>
      <c r="C18" s="84" t="s">
        <v>47</v>
      </c>
      <c r="D18" s="84" t="s">
        <v>48</v>
      </c>
      <c r="E18" s="84" t="s">
        <v>49</v>
      </c>
      <c r="F18" s="84" t="s">
        <v>50</v>
      </c>
      <c r="G18" s="97">
        <v>0</v>
      </c>
      <c r="H18" s="97">
        <v>0</v>
      </c>
      <c r="I18" s="98">
        <v>0</v>
      </c>
      <c r="J18" s="98">
        <v>0</v>
      </c>
      <c r="K18" s="90">
        <v>0.8</v>
      </c>
      <c r="L18" s="90">
        <v>0.82</v>
      </c>
    </row>
    <row r="19" spans="1:12" ht="81">
      <c r="A19" s="82" t="s">
        <v>51</v>
      </c>
      <c r="B19" s="82" t="s">
        <v>52</v>
      </c>
      <c r="C19" s="83" t="s">
        <v>53</v>
      </c>
      <c r="D19" s="83" t="s">
        <v>54</v>
      </c>
      <c r="E19" s="85" t="s">
        <v>55</v>
      </c>
      <c r="F19" s="99" t="s">
        <v>56</v>
      </c>
      <c r="G19" s="100">
        <v>0</v>
      </c>
      <c r="H19" s="100">
        <v>0</v>
      </c>
      <c r="I19" s="101">
        <v>160000000</v>
      </c>
      <c r="J19" s="101">
        <v>80000000</v>
      </c>
      <c r="K19" s="90">
        <v>0.3</v>
      </c>
      <c r="L19" s="90">
        <v>0.4</v>
      </c>
    </row>
    <row r="20" spans="1:12" ht="121.5">
      <c r="A20" s="102"/>
      <c r="B20" s="82"/>
      <c r="C20" s="83"/>
      <c r="D20" s="83"/>
      <c r="E20" s="84" t="s">
        <v>57</v>
      </c>
      <c r="F20" s="84" t="s">
        <v>58</v>
      </c>
      <c r="G20" s="103"/>
      <c r="H20" s="103"/>
      <c r="I20" s="87"/>
      <c r="J20" s="87"/>
      <c r="K20" s="90">
        <v>0.2</v>
      </c>
      <c r="L20" s="90">
        <v>0.4</v>
      </c>
    </row>
    <row r="21" spans="1:12" ht="162">
      <c r="A21" s="102"/>
      <c r="B21" s="82"/>
      <c r="C21" s="84" t="s">
        <v>59</v>
      </c>
      <c r="D21" s="84" t="s">
        <v>60</v>
      </c>
      <c r="E21" s="84" t="s">
        <v>61</v>
      </c>
      <c r="F21" s="84" t="s">
        <v>62</v>
      </c>
      <c r="G21" s="103"/>
      <c r="H21" s="103"/>
      <c r="I21" s="87"/>
      <c r="J21" s="87"/>
      <c r="K21" s="91">
        <f>31370100*(1+15%)</f>
        <v>36075615</v>
      </c>
      <c r="L21" s="90">
        <v>0.2</v>
      </c>
    </row>
    <row r="22" spans="1:12" ht="54">
      <c r="A22" s="102"/>
      <c r="B22" s="82"/>
      <c r="C22" s="83" t="s">
        <v>52</v>
      </c>
      <c r="D22" s="84" t="s">
        <v>63</v>
      </c>
      <c r="E22" s="85" t="s">
        <v>64</v>
      </c>
      <c r="F22" s="85" t="s">
        <v>65</v>
      </c>
      <c r="G22" s="103"/>
      <c r="H22" s="103"/>
      <c r="I22" s="87"/>
      <c r="J22" s="87"/>
      <c r="K22" s="88">
        <v>60</v>
      </c>
      <c r="L22" s="88">
        <v>70</v>
      </c>
    </row>
    <row r="23" spans="1:12" ht="81">
      <c r="A23" s="102"/>
      <c r="B23" s="82"/>
      <c r="C23" s="83"/>
      <c r="D23" s="104" t="s">
        <v>66</v>
      </c>
      <c r="E23" s="104" t="s">
        <v>67</v>
      </c>
      <c r="F23" s="104" t="s">
        <v>68</v>
      </c>
      <c r="G23" s="103"/>
      <c r="H23" s="103"/>
      <c r="I23" s="87"/>
      <c r="J23" s="87"/>
      <c r="K23" s="88">
        <v>120</v>
      </c>
      <c r="L23" s="90">
        <v>0.2</v>
      </c>
    </row>
    <row r="24" spans="1:12" ht="81">
      <c r="A24" s="102"/>
      <c r="B24" s="82"/>
      <c r="C24" s="83"/>
      <c r="D24" s="104" t="s">
        <v>69</v>
      </c>
      <c r="E24" s="104" t="s">
        <v>70</v>
      </c>
      <c r="F24" s="104" t="s">
        <v>15</v>
      </c>
      <c r="G24" s="103"/>
      <c r="H24" s="103"/>
      <c r="I24" s="87"/>
      <c r="J24" s="87"/>
      <c r="K24" s="90">
        <v>0.5</v>
      </c>
      <c r="L24" s="90">
        <v>0.5</v>
      </c>
    </row>
    <row r="25" spans="1:12" ht="121.5">
      <c r="A25" s="102"/>
      <c r="B25" s="82"/>
      <c r="C25" s="84" t="s">
        <v>71</v>
      </c>
      <c r="D25" s="84" t="s">
        <v>72</v>
      </c>
      <c r="E25" s="84" t="s">
        <v>73</v>
      </c>
      <c r="F25" s="84" t="s">
        <v>74</v>
      </c>
      <c r="G25" s="105"/>
      <c r="H25" s="105"/>
      <c r="I25" s="95"/>
      <c r="J25" s="95"/>
      <c r="K25" s="88">
        <v>171</v>
      </c>
      <c r="L25" s="88">
        <v>257</v>
      </c>
    </row>
    <row r="26" spans="1:12" ht="216">
      <c r="A26" s="82" t="s">
        <v>75</v>
      </c>
      <c r="B26" s="82" t="s">
        <v>76</v>
      </c>
      <c r="C26" s="83" t="s">
        <v>77</v>
      </c>
      <c r="D26" s="84" t="s">
        <v>78</v>
      </c>
      <c r="E26" s="84" t="s">
        <v>79</v>
      </c>
      <c r="F26" s="84" t="s">
        <v>80</v>
      </c>
      <c r="G26" s="100">
        <v>0</v>
      </c>
      <c r="H26" s="100">
        <v>0</v>
      </c>
      <c r="I26" s="101">
        <v>560000000</v>
      </c>
      <c r="J26" s="101">
        <v>80000000</v>
      </c>
      <c r="K26" s="88">
        <v>1</v>
      </c>
      <c r="L26" s="88">
        <v>1</v>
      </c>
    </row>
    <row r="27" spans="1:12" ht="270">
      <c r="A27" s="102"/>
      <c r="B27" s="102"/>
      <c r="C27" s="106"/>
      <c r="D27" s="84" t="s">
        <v>81</v>
      </c>
      <c r="E27" s="84" t="s">
        <v>82</v>
      </c>
      <c r="F27" s="84" t="s">
        <v>83</v>
      </c>
      <c r="G27" s="103"/>
      <c r="H27" s="103"/>
      <c r="I27" s="87"/>
      <c r="J27" s="87"/>
      <c r="K27" s="88">
        <v>6</v>
      </c>
      <c r="L27" s="88">
        <v>6</v>
      </c>
    </row>
    <row r="28" spans="1:12" ht="256.5">
      <c r="A28" s="102"/>
      <c r="B28" s="102"/>
      <c r="C28" s="106"/>
      <c r="D28" s="84" t="s">
        <v>84</v>
      </c>
      <c r="E28" s="84" t="s">
        <v>85</v>
      </c>
      <c r="F28" s="84" t="s">
        <v>86</v>
      </c>
      <c r="G28" s="103"/>
      <c r="H28" s="103"/>
      <c r="I28" s="87"/>
      <c r="J28" s="87"/>
      <c r="K28" s="88">
        <v>7</v>
      </c>
      <c r="L28" s="88">
        <v>9</v>
      </c>
    </row>
    <row r="29" spans="1:12" ht="108">
      <c r="A29" s="102"/>
      <c r="B29" s="102"/>
      <c r="C29" s="84" t="s">
        <v>87</v>
      </c>
      <c r="D29" s="84" t="s">
        <v>88</v>
      </c>
      <c r="E29" s="84" t="s">
        <v>89</v>
      </c>
      <c r="F29" s="84" t="s">
        <v>90</v>
      </c>
      <c r="G29" s="103"/>
      <c r="H29" s="103"/>
      <c r="I29" s="87"/>
      <c r="J29" s="87"/>
      <c r="K29" s="107">
        <v>20270170</v>
      </c>
      <c r="L29" s="91">
        <v>24324204</v>
      </c>
    </row>
    <row r="30" spans="1:12" ht="180">
      <c r="A30" s="96" t="s">
        <v>91</v>
      </c>
      <c r="B30" s="96" t="s">
        <v>92</v>
      </c>
      <c r="C30" s="84" t="s">
        <v>93</v>
      </c>
      <c r="D30" s="84" t="s">
        <v>94</v>
      </c>
      <c r="E30" s="84" t="s">
        <v>95</v>
      </c>
      <c r="F30" s="84" t="s">
        <v>96</v>
      </c>
      <c r="G30" s="105"/>
      <c r="H30" s="105"/>
      <c r="I30" s="95"/>
      <c r="J30" s="95"/>
      <c r="K30" s="88">
        <v>7</v>
      </c>
      <c r="L30" s="88">
        <v>9</v>
      </c>
    </row>
    <row r="31" spans="1:12" ht="54">
      <c r="A31" s="82" t="s">
        <v>97</v>
      </c>
      <c r="B31" s="82" t="s">
        <v>98</v>
      </c>
      <c r="C31" s="83" t="s">
        <v>99</v>
      </c>
      <c r="D31" s="84" t="s">
        <v>100</v>
      </c>
      <c r="E31" s="83" t="s">
        <v>101</v>
      </c>
      <c r="F31" s="83" t="s">
        <v>102</v>
      </c>
      <c r="G31" s="100">
        <v>0</v>
      </c>
      <c r="H31" s="100">
        <v>0</v>
      </c>
      <c r="I31" s="101">
        <v>368719116</v>
      </c>
      <c r="J31" s="101">
        <v>448000000</v>
      </c>
      <c r="K31" s="108">
        <v>0.25</v>
      </c>
      <c r="L31" s="108">
        <v>0.5</v>
      </c>
    </row>
    <row r="32" spans="1:12" ht="67.5">
      <c r="A32" s="82"/>
      <c r="B32" s="82"/>
      <c r="C32" s="83"/>
      <c r="D32" s="84" t="s">
        <v>103</v>
      </c>
      <c r="E32" s="83"/>
      <c r="F32" s="83"/>
      <c r="G32" s="103"/>
      <c r="H32" s="103"/>
      <c r="I32" s="87"/>
      <c r="J32" s="87"/>
      <c r="K32" s="86"/>
      <c r="L32" s="86"/>
    </row>
    <row r="33" spans="1:12" ht="54">
      <c r="A33" s="82"/>
      <c r="B33" s="82"/>
      <c r="C33" s="83"/>
      <c r="D33" s="84" t="s">
        <v>104</v>
      </c>
      <c r="E33" s="83"/>
      <c r="F33" s="83"/>
      <c r="G33" s="103"/>
      <c r="H33" s="103"/>
      <c r="I33" s="87"/>
      <c r="J33" s="87"/>
      <c r="K33" s="86"/>
      <c r="L33" s="86"/>
    </row>
    <row r="34" spans="1:12" ht="40.5">
      <c r="A34" s="82"/>
      <c r="B34" s="82"/>
      <c r="C34" s="83"/>
      <c r="D34" s="84" t="s">
        <v>105</v>
      </c>
      <c r="E34" s="83"/>
      <c r="F34" s="83"/>
      <c r="G34" s="103"/>
      <c r="H34" s="103"/>
      <c r="I34" s="87"/>
      <c r="J34" s="87"/>
      <c r="K34" s="86"/>
      <c r="L34" s="86"/>
    </row>
    <row r="35" spans="1:12" ht="40.5">
      <c r="A35" s="82"/>
      <c r="B35" s="82"/>
      <c r="C35" s="83"/>
      <c r="D35" s="84" t="s">
        <v>106</v>
      </c>
      <c r="E35" s="83"/>
      <c r="F35" s="83"/>
      <c r="G35" s="103"/>
      <c r="H35" s="103"/>
      <c r="I35" s="87"/>
      <c r="J35" s="87"/>
      <c r="K35" s="94"/>
      <c r="L35" s="94"/>
    </row>
    <row r="36" spans="1:12" ht="202.5">
      <c r="A36" s="102"/>
      <c r="B36" s="102"/>
      <c r="C36" s="83"/>
      <c r="D36" s="84" t="s">
        <v>107</v>
      </c>
      <c r="E36" s="85" t="s">
        <v>108</v>
      </c>
      <c r="F36" s="85" t="s">
        <v>109</v>
      </c>
      <c r="G36" s="103"/>
      <c r="H36" s="103"/>
      <c r="I36" s="87"/>
      <c r="J36" s="87"/>
      <c r="K36" s="89">
        <f>263*(1+50%)</f>
        <v>394.5</v>
      </c>
      <c r="L36" s="90">
        <v>0.6</v>
      </c>
    </row>
    <row r="37" spans="1:12" ht="108">
      <c r="A37" s="102"/>
      <c r="B37" s="82" t="s">
        <v>110</v>
      </c>
      <c r="C37" s="83" t="s">
        <v>111</v>
      </c>
      <c r="D37" s="83" t="s">
        <v>112</v>
      </c>
      <c r="E37" s="84" t="s">
        <v>113</v>
      </c>
      <c r="F37" s="84" t="s">
        <v>114</v>
      </c>
      <c r="G37" s="103"/>
      <c r="H37" s="103"/>
      <c r="I37" s="87"/>
      <c r="J37" s="87"/>
      <c r="K37" s="90">
        <v>0.13</v>
      </c>
      <c r="L37" s="90">
        <v>0.13</v>
      </c>
    </row>
    <row r="38" spans="1:12" ht="216">
      <c r="A38" s="102"/>
      <c r="B38" s="102"/>
      <c r="C38" s="83"/>
      <c r="D38" s="83"/>
      <c r="E38" s="84" t="s">
        <v>115</v>
      </c>
      <c r="F38" s="84" t="s">
        <v>116</v>
      </c>
      <c r="G38" s="105"/>
      <c r="H38" s="105"/>
      <c r="I38" s="95"/>
      <c r="J38" s="95"/>
      <c r="K38" s="90">
        <v>0.1</v>
      </c>
      <c r="L38" s="90">
        <v>0.3</v>
      </c>
    </row>
    <row r="39" spans="1:12" ht="81">
      <c r="A39" s="82" t="s">
        <v>117</v>
      </c>
      <c r="B39" s="82" t="s">
        <v>118</v>
      </c>
      <c r="C39" s="93" t="s">
        <v>119</v>
      </c>
      <c r="D39" s="93" t="s">
        <v>120</v>
      </c>
      <c r="E39" s="93" t="s">
        <v>121</v>
      </c>
      <c r="F39" s="93" t="s">
        <v>122</v>
      </c>
      <c r="G39" s="100">
        <v>0</v>
      </c>
      <c r="H39" s="100">
        <v>0</v>
      </c>
      <c r="I39" s="109">
        <v>400000000</v>
      </c>
      <c r="J39" s="109">
        <v>143000000</v>
      </c>
      <c r="K39" s="90">
        <v>0.63</v>
      </c>
      <c r="L39" s="90">
        <v>0.66</v>
      </c>
    </row>
    <row r="40" spans="1:12" ht="67.5">
      <c r="A40" s="82"/>
      <c r="B40" s="82"/>
      <c r="C40" s="84" t="s">
        <v>123</v>
      </c>
      <c r="D40" s="84" t="s">
        <v>124</v>
      </c>
      <c r="E40" s="84" t="s">
        <v>125</v>
      </c>
      <c r="F40" s="84" t="s">
        <v>126</v>
      </c>
      <c r="G40" s="103"/>
      <c r="H40" s="103"/>
      <c r="I40" s="110"/>
      <c r="J40" s="110"/>
      <c r="K40" s="111">
        <v>0.1</v>
      </c>
      <c r="L40" s="112">
        <v>0.2</v>
      </c>
    </row>
    <row r="41" spans="1:12" ht="121.5">
      <c r="A41" s="82"/>
      <c r="B41" s="82"/>
      <c r="C41" s="83" t="s">
        <v>127</v>
      </c>
      <c r="D41" s="84" t="s">
        <v>128</v>
      </c>
      <c r="E41" s="84" t="s">
        <v>129</v>
      </c>
      <c r="F41" s="84" t="s">
        <v>130</v>
      </c>
      <c r="G41" s="103"/>
      <c r="H41" s="103"/>
      <c r="I41" s="110"/>
      <c r="J41" s="110"/>
      <c r="K41" s="113">
        <v>2</v>
      </c>
      <c r="L41" s="114">
        <v>2</v>
      </c>
    </row>
    <row r="42" spans="1:12" ht="121.5">
      <c r="A42" s="82"/>
      <c r="B42" s="82"/>
      <c r="C42" s="106"/>
      <c r="D42" s="84" t="s">
        <v>131</v>
      </c>
      <c r="E42" s="84" t="s">
        <v>132</v>
      </c>
      <c r="F42" s="84" t="s">
        <v>133</v>
      </c>
      <c r="G42" s="105"/>
      <c r="H42" s="105"/>
      <c r="I42" s="115"/>
      <c r="J42" s="115"/>
      <c r="K42" s="113">
        <v>1</v>
      </c>
      <c r="L42" s="114">
        <v>0</v>
      </c>
    </row>
    <row r="43" spans="1:12" ht="121.5">
      <c r="A43" s="82" t="s">
        <v>134</v>
      </c>
      <c r="B43" s="82" t="s">
        <v>135</v>
      </c>
      <c r="C43" s="84" t="s">
        <v>136</v>
      </c>
      <c r="D43" s="84" t="s">
        <v>137</v>
      </c>
      <c r="E43" s="84" t="s">
        <v>138</v>
      </c>
      <c r="F43" s="84" t="s">
        <v>139</v>
      </c>
      <c r="G43" s="109">
        <v>0</v>
      </c>
      <c r="H43" s="109">
        <v>0</v>
      </c>
      <c r="I43" s="109">
        <v>0</v>
      </c>
      <c r="J43" s="109">
        <v>0</v>
      </c>
      <c r="K43" s="84">
        <v>4</v>
      </c>
      <c r="L43" s="84">
        <v>6</v>
      </c>
    </row>
    <row r="44" spans="1:12" ht="148.5">
      <c r="A44" s="82"/>
      <c r="B44" s="82"/>
      <c r="C44" s="83" t="s">
        <v>140</v>
      </c>
      <c r="D44" s="84" t="s">
        <v>141</v>
      </c>
      <c r="E44" s="116" t="s">
        <v>142</v>
      </c>
      <c r="F44" s="116" t="s">
        <v>143</v>
      </c>
      <c r="G44" s="110"/>
      <c r="H44" s="110"/>
      <c r="I44" s="110"/>
      <c r="J44" s="110"/>
      <c r="K44" s="111">
        <v>0.2</v>
      </c>
      <c r="L44" s="111">
        <v>0.4</v>
      </c>
    </row>
    <row r="45" spans="1:12" ht="81">
      <c r="A45" s="82"/>
      <c r="B45" s="82"/>
      <c r="C45" s="106"/>
      <c r="D45" s="83" t="s">
        <v>144</v>
      </c>
      <c r="E45" s="83" t="s">
        <v>145</v>
      </c>
      <c r="F45" s="84" t="s">
        <v>146</v>
      </c>
      <c r="G45" s="110"/>
      <c r="H45" s="110"/>
      <c r="I45" s="110"/>
      <c r="J45" s="110"/>
      <c r="K45" s="84">
        <v>3</v>
      </c>
      <c r="L45" s="117">
        <f>K45+(K45*20%)</f>
        <v>3.6</v>
      </c>
    </row>
    <row r="46" spans="1:12" ht="81">
      <c r="A46" s="82"/>
      <c r="B46" s="82"/>
      <c r="C46" s="106"/>
      <c r="D46" s="106"/>
      <c r="E46" s="83"/>
      <c r="F46" s="84" t="s">
        <v>147</v>
      </c>
      <c r="G46" s="110"/>
      <c r="H46" s="110"/>
      <c r="I46" s="110"/>
      <c r="J46" s="110"/>
      <c r="K46" s="84">
        <v>3</v>
      </c>
      <c r="L46" s="117">
        <f>K46+(K46*20%)</f>
        <v>3.6</v>
      </c>
    </row>
    <row r="47" spans="1:12" ht="94.5">
      <c r="A47" s="82"/>
      <c r="B47" s="82"/>
      <c r="C47" s="84" t="s">
        <v>148</v>
      </c>
      <c r="D47" s="84" t="s">
        <v>149</v>
      </c>
      <c r="E47" s="84" t="s">
        <v>150</v>
      </c>
      <c r="F47" s="84" t="s">
        <v>151</v>
      </c>
      <c r="G47" s="110"/>
      <c r="H47" s="110"/>
      <c r="I47" s="110"/>
      <c r="J47" s="110"/>
      <c r="K47" s="84">
        <v>1</v>
      </c>
      <c r="L47" s="84">
        <v>0</v>
      </c>
    </row>
    <row r="48" spans="1:12" ht="94.5">
      <c r="A48" s="82"/>
      <c r="B48" s="82"/>
      <c r="C48" s="84" t="s">
        <v>152</v>
      </c>
      <c r="D48" s="84" t="s">
        <v>153</v>
      </c>
      <c r="E48" s="84" t="s">
        <v>154</v>
      </c>
      <c r="F48" s="84" t="s">
        <v>155</v>
      </c>
      <c r="G48" s="110"/>
      <c r="H48" s="110"/>
      <c r="I48" s="110"/>
      <c r="J48" s="110"/>
      <c r="K48" s="84">
        <v>1</v>
      </c>
      <c r="L48" s="84">
        <v>1</v>
      </c>
    </row>
    <row r="49" spans="1:12" ht="54.75" thickBot="1">
      <c r="A49" s="82"/>
      <c r="B49" s="82"/>
      <c r="C49" s="84" t="s">
        <v>156</v>
      </c>
      <c r="D49" s="84" t="s">
        <v>157</v>
      </c>
      <c r="E49" s="84" t="s">
        <v>158</v>
      </c>
      <c r="F49" s="84" t="s">
        <v>159</v>
      </c>
      <c r="G49" s="115"/>
      <c r="H49" s="115"/>
      <c r="I49" s="115"/>
      <c r="J49" s="115"/>
      <c r="K49" s="118">
        <v>3</v>
      </c>
      <c r="L49" s="118">
        <v>3</v>
      </c>
    </row>
  </sheetData>
  <mergeCells count="66">
    <mergeCell ref="F5:F7"/>
    <mergeCell ref="A5:A7"/>
    <mergeCell ref="B5:B7"/>
    <mergeCell ref="C5:C7"/>
    <mergeCell ref="D5:D7"/>
    <mergeCell ref="E5:E7"/>
    <mergeCell ref="A8:A17"/>
    <mergeCell ref="B8:B17"/>
    <mergeCell ref="C9:C10"/>
    <mergeCell ref="A19:A25"/>
    <mergeCell ref="B19:B25"/>
    <mergeCell ref="C19:C20"/>
    <mergeCell ref="A39:A42"/>
    <mergeCell ref="B39:B42"/>
    <mergeCell ref="C41:C42"/>
    <mergeCell ref="D19:D20"/>
    <mergeCell ref="C22:C24"/>
    <mergeCell ref="A26:A29"/>
    <mergeCell ref="B26:B29"/>
    <mergeCell ref="C26:C28"/>
    <mergeCell ref="A31:A38"/>
    <mergeCell ref="B31:B36"/>
    <mergeCell ref="C31:C36"/>
    <mergeCell ref="L6:L7"/>
    <mergeCell ref="K5:L5"/>
    <mergeCell ref="A43:A49"/>
    <mergeCell ref="B43:B49"/>
    <mergeCell ref="C44:C46"/>
    <mergeCell ref="D45:D46"/>
    <mergeCell ref="E45:E46"/>
    <mergeCell ref="G5:J5"/>
    <mergeCell ref="G6:H6"/>
    <mergeCell ref="I6:J6"/>
    <mergeCell ref="E31:E35"/>
    <mergeCell ref="F31:F35"/>
    <mergeCell ref="B37:B38"/>
    <mergeCell ref="C37:C38"/>
    <mergeCell ref="D37:D38"/>
    <mergeCell ref="I8:I17"/>
    <mergeCell ref="J8:J17"/>
    <mergeCell ref="I19:I25"/>
    <mergeCell ref="J19:J25"/>
    <mergeCell ref="K6:K7"/>
    <mergeCell ref="H31:H38"/>
    <mergeCell ref="G39:G42"/>
    <mergeCell ref="H39:H42"/>
    <mergeCell ref="K31:K35"/>
    <mergeCell ref="L31:L35"/>
    <mergeCell ref="I31:I38"/>
    <mergeCell ref="J31:J38"/>
    <mergeCell ref="G43:G49"/>
    <mergeCell ref="H43:H49"/>
    <mergeCell ref="C3:L3"/>
    <mergeCell ref="I39:I42"/>
    <mergeCell ref="J39:J42"/>
    <mergeCell ref="I43:I49"/>
    <mergeCell ref="J43:J49"/>
    <mergeCell ref="G8:G17"/>
    <mergeCell ref="H8:H17"/>
    <mergeCell ref="G19:G25"/>
    <mergeCell ref="H19:H25"/>
    <mergeCell ref="G26:G30"/>
    <mergeCell ref="H26:H30"/>
    <mergeCell ref="I26:I30"/>
    <mergeCell ref="J26:J30"/>
    <mergeCell ref="G31:G38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55"/>
  <sheetViews>
    <sheetView zoomScaleNormal="100" workbookViewId="0">
      <selection activeCell="D9" sqref="D9"/>
    </sheetView>
  </sheetViews>
  <sheetFormatPr baseColWidth="10" defaultRowHeight="15"/>
  <cols>
    <col min="1" max="1" width="17.6640625" customWidth="1"/>
    <col min="2" max="2" width="20" customWidth="1"/>
    <col min="3" max="3" width="18.88671875" customWidth="1"/>
    <col min="4" max="4" width="23.44140625" customWidth="1"/>
    <col min="5" max="5" width="29.5546875" customWidth="1"/>
    <col min="6" max="6" width="16.21875" customWidth="1"/>
    <col min="7" max="7" width="15.109375" customWidth="1"/>
    <col min="8" max="8" width="11" bestFit="1" customWidth="1"/>
    <col min="9" max="9" width="9.33203125" customWidth="1"/>
    <col min="10" max="10" width="13.109375" style="4" customWidth="1"/>
    <col min="11" max="11" width="12.44140625" style="4" customWidth="1"/>
    <col min="12" max="12" width="9.6640625" customWidth="1"/>
    <col min="13" max="13" width="9.21875" customWidth="1"/>
  </cols>
  <sheetData>
    <row r="3" spans="1:13" ht="62.25" customHeight="1">
      <c r="C3" s="40" t="s">
        <v>270</v>
      </c>
      <c r="D3" s="40"/>
      <c r="E3" s="40"/>
      <c r="F3" s="40"/>
      <c r="G3" s="40"/>
      <c r="H3" s="40"/>
      <c r="I3" s="40"/>
      <c r="J3" s="40"/>
      <c r="K3" s="40"/>
      <c r="L3" s="40"/>
      <c r="M3" s="40"/>
    </row>
    <row r="5" spans="1:13" ht="2.25" customHeight="1" thickBot="1"/>
    <row r="6" spans="1:13" ht="42.75" customHeight="1">
      <c r="A6" s="75" t="s">
        <v>0</v>
      </c>
      <c r="B6" s="62" t="s">
        <v>1</v>
      </c>
      <c r="C6" s="62" t="s">
        <v>2</v>
      </c>
      <c r="D6" s="62" t="s">
        <v>3</v>
      </c>
      <c r="E6" s="62" t="s">
        <v>272</v>
      </c>
      <c r="F6" s="62" t="s">
        <v>4</v>
      </c>
      <c r="G6" s="62" t="s">
        <v>5</v>
      </c>
      <c r="H6" s="46" t="s">
        <v>271</v>
      </c>
      <c r="I6" s="47"/>
      <c r="J6" s="47"/>
      <c r="K6" s="48"/>
      <c r="L6" s="45" t="s">
        <v>286</v>
      </c>
      <c r="M6" s="45"/>
    </row>
    <row r="7" spans="1:13" ht="15.75">
      <c r="A7" s="76"/>
      <c r="B7" s="63"/>
      <c r="C7" s="63"/>
      <c r="D7" s="63"/>
      <c r="E7" s="63"/>
      <c r="F7" s="63"/>
      <c r="G7" s="63"/>
      <c r="H7" s="49" t="s">
        <v>160</v>
      </c>
      <c r="I7" s="50"/>
      <c r="J7" s="51" t="s">
        <v>161</v>
      </c>
      <c r="K7" s="52"/>
      <c r="L7" s="41" t="s">
        <v>164</v>
      </c>
      <c r="M7" s="43" t="s">
        <v>165</v>
      </c>
    </row>
    <row r="8" spans="1:13" ht="16.5" thickBot="1">
      <c r="A8" s="77"/>
      <c r="B8" s="64"/>
      <c r="C8" s="64"/>
      <c r="D8" s="64"/>
      <c r="E8" s="64"/>
      <c r="F8" s="64"/>
      <c r="G8" s="64"/>
      <c r="H8" s="1" t="s">
        <v>162</v>
      </c>
      <c r="I8" s="2" t="s">
        <v>163</v>
      </c>
      <c r="J8" s="3" t="s">
        <v>162</v>
      </c>
      <c r="K8" s="3" t="s">
        <v>163</v>
      </c>
      <c r="L8" s="42"/>
      <c r="M8" s="44"/>
    </row>
    <row r="9" spans="1:13" ht="210.75" customHeight="1">
      <c r="A9" s="119" t="s">
        <v>166</v>
      </c>
      <c r="B9" s="120" t="s">
        <v>167</v>
      </c>
      <c r="C9" s="121" t="s">
        <v>168</v>
      </c>
      <c r="D9" s="122" t="s">
        <v>169</v>
      </c>
      <c r="E9" s="122" t="s">
        <v>273</v>
      </c>
      <c r="F9" s="122" t="s">
        <v>170</v>
      </c>
      <c r="G9" s="123" t="s">
        <v>171</v>
      </c>
      <c r="H9" s="124">
        <v>0</v>
      </c>
      <c r="I9" s="125">
        <v>0</v>
      </c>
      <c r="J9" s="126">
        <v>520000000</v>
      </c>
      <c r="K9" s="126">
        <v>60000000</v>
      </c>
      <c r="L9" s="127">
        <v>88</v>
      </c>
      <c r="M9" s="128">
        <v>90</v>
      </c>
    </row>
    <row r="10" spans="1:13" ht="318.75" customHeight="1">
      <c r="A10" s="129" t="s">
        <v>172</v>
      </c>
      <c r="B10" s="130" t="s">
        <v>173</v>
      </c>
      <c r="C10" s="131" t="s">
        <v>174</v>
      </c>
      <c r="D10" s="132" t="s">
        <v>175</v>
      </c>
      <c r="E10" s="132" t="s">
        <v>274</v>
      </c>
      <c r="F10" s="132" t="s">
        <v>176</v>
      </c>
      <c r="G10" s="133" t="s">
        <v>177</v>
      </c>
      <c r="H10" s="134">
        <v>0</v>
      </c>
      <c r="I10" s="134">
        <v>0</v>
      </c>
      <c r="J10" s="134">
        <v>0</v>
      </c>
      <c r="K10" s="134">
        <v>0</v>
      </c>
      <c r="L10" s="135">
        <v>10</v>
      </c>
      <c r="M10" s="135">
        <v>20</v>
      </c>
    </row>
    <row r="11" spans="1:13" ht="48.75" customHeight="1">
      <c r="A11" s="136"/>
      <c r="B11" s="130" t="s">
        <v>178</v>
      </c>
      <c r="C11" s="137"/>
      <c r="D11" s="138" t="s">
        <v>179</v>
      </c>
      <c r="E11" s="138" t="s">
        <v>274</v>
      </c>
      <c r="F11" s="138" t="s">
        <v>70</v>
      </c>
      <c r="G11" s="139" t="s">
        <v>180</v>
      </c>
      <c r="H11" s="140"/>
      <c r="I11" s="140"/>
      <c r="J11" s="140"/>
      <c r="K11" s="140"/>
      <c r="L11" s="141">
        <v>0.6</v>
      </c>
      <c r="M11" s="141">
        <v>0.7</v>
      </c>
    </row>
    <row r="12" spans="1:13" ht="234.95" customHeight="1">
      <c r="A12" s="142" t="s">
        <v>181</v>
      </c>
      <c r="B12" s="130" t="s">
        <v>182</v>
      </c>
      <c r="C12" s="143" t="s">
        <v>183</v>
      </c>
      <c r="D12" s="138" t="s">
        <v>184</v>
      </c>
      <c r="E12" s="138"/>
      <c r="F12" s="138" t="s">
        <v>185</v>
      </c>
      <c r="G12" s="132" t="s">
        <v>186</v>
      </c>
      <c r="H12" s="144">
        <v>0</v>
      </c>
      <c r="I12" s="144">
        <v>0</v>
      </c>
      <c r="J12" s="144">
        <v>600000000</v>
      </c>
      <c r="K12" s="144">
        <v>0</v>
      </c>
      <c r="L12" s="141">
        <v>0.6</v>
      </c>
      <c r="M12" s="141">
        <v>0.7</v>
      </c>
    </row>
    <row r="13" spans="1:13" ht="67.5">
      <c r="A13" s="129" t="s">
        <v>187</v>
      </c>
      <c r="B13" s="145" t="s">
        <v>188</v>
      </c>
      <c r="C13" s="146" t="s">
        <v>189</v>
      </c>
      <c r="D13" s="147" t="s">
        <v>190</v>
      </c>
      <c r="E13" s="148" t="s">
        <v>275</v>
      </c>
      <c r="F13" s="132" t="s">
        <v>191</v>
      </c>
      <c r="G13" s="132" t="s">
        <v>192</v>
      </c>
      <c r="H13" s="134">
        <v>0</v>
      </c>
      <c r="I13" s="134">
        <v>0</v>
      </c>
      <c r="J13" s="134">
        <v>0</v>
      </c>
      <c r="K13" s="134">
        <v>0</v>
      </c>
      <c r="L13" s="132">
        <v>0</v>
      </c>
      <c r="M13" s="132">
        <v>24</v>
      </c>
    </row>
    <row r="14" spans="1:13" ht="108">
      <c r="A14" s="136"/>
      <c r="B14" s="149"/>
      <c r="C14" s="146"/>
      <c r="D14" s="150"/>
      <c r="E14" s="151"/>
      <c r="F14" s="132" t="s">
        <v>193</v>
      </c>
      <c r="G14" s="132" t="s">
        <v>194</v>
      </c>
      <c r="H14" s="140"/>
      <c r="I14" s="140"/>
      <c r="J14" s="140"/>
      <c r="K14" s="140"/>
      <c r="L14" s="132">
        <v>0</v>
      </c>
      <c r="M14" s="132">
        <v>1</v>
      </c>
    </row>
    <row r="15" spans="1:13" ht="54">
      <c r="A15" s="129" t="s">
        <v>195</v>
      </c>
      <c r="B15" s="145" t="s">
        <v>196</v>
      </c>
      <c r="C15" s="131" t="s">
        <v>197</v>
      </c>
      <c r="D15" s="138" t="s">
        <v>198</v>
      </c>
      <c r="E15" s="152" t="s">
        <v>276</v>
      </c>
      <c r="F15" s="138" t="s">
        <v>199</v>
      </c>
      <c r="G15" s="138" t="s">
        <v>200</v>
      </c>
      <c r="H15" s="134">
        <v>0</v>
      </c>
      <c r="I15" s="134">
        <v>0</v>
      </c>
      <c r="J15" s="134">
        <v>350000000</v>
      </c>
      <c r="K15" s="134">
        <v>10300000</v>
      </c>
      <c r="L15" s="139">
        <v>1</v>
      </c>
      <c r="M15" s="139">
        <v>1</v>
      </c>
    </row>
    <row r="16" spans="1:13" ht="81">
      <c r="A16" s="129"/>
      <c r="B16" s="145"/>
      <c r="C16" s="137"/>
      <c r="D16" s="138" t="s">
        <v>201</v>
      </c>
      <c r="E16" s="153"/>
      <c r="F16" s="138" t="s">
        <v>70</v>
      </c>
      <c r="G16" s="139" t="s">
        <v>202</v>
      </c>
      <c r="H16" s="154"/>
      <c r="I16" s="154"/>
      <c r="J16" s="154"/>
      <c r="K16" s="154"/>
      <c r="L16" s="139">
        <v>0</v>
      </c>
      <c r="M16" s="139">
        <v>0</v>
      </c>
    </row>
    <row r="17" spans="1:13" ht="67.5">
      <c r="A17" s="129"/>
      <c r="B17" s="145"/>
      <c r="C17" s="155" t="s">
        <v>203</v>
      </c>
      <c r="D17" s="139" t="s">
        <v>204</v>
      </c>
      <c r="E17" s="153"/>
      <c r="F17" s="139" t="s">
        <v>205</v>
      </c>
      <c r="G17" s="139" t="s">
        <v>202</v>
      </c>
      <c r="H17" s="154"/>
      <c r="I17" s="154"/>
      <c r="J17" s="154"/>
      <c r="K17" s="154"/>
      <c r="L17" s="156">
        <v>0.1</v>
      </c>
      <c r="M17" s="156">
        <v>0.2</v>
      </c>
    </row>
    <row r="18" spans="1:13" ht="54">
      <c r="A18" s="129"/>
      <c r="B18" s="145"/>
      <c r="C18" s="155"/>
      <c r="D18" s="139" t="s">
        <v>206</v>
      </c>
      <c r="E18" s="153"/>
      <c r="F18" s="139" t="s">
        <v>205</v>
      </c>
      <c r="G18" s="139" t="s">
        <v>202</v>
      </c>
      <c r="H18" s="154"/>
      <c r="I18" s="154"/>
      <c r="J18" s="154"/>
      <c r="K18" s="154"/>
      <c r="L18" s="141">
        <v>0.9</v>
      </c>
      <c r="M18" s="141">
        <v>0.9</v>
      </c>
    </row>
    <row r="19" spans="1:13" ht="54">
      <c r="A19" s="129"/>
      <c r="B19" s="145"/>
      <c r="C19" s="155"/>
      <c r="D19" s="138" t="s">
        <v>207</v>
      </c>
      <c r="E19" s="157"/>
      <c r="F19" s="138" t="s">
        <v>208</v>
      </c>
      <c r="G19" s="138" t="s">
        <v>209</v>
      </c>
      <c r="H19" s="154"/>
      <c r="I19" s="154"/>
      <c r="J19" s="154"/>
      <c r="K19" s="154"/>
      <c r="L19" s="156">
        <v>0.3</v>
      </c>
      <c r="M19" s="156">
        <v>0.5</v>
      </c>
    </row>
    <row r="20" spans="1:13" ht="67.5">
      <c r="A20" s="129"/>
      <c r="B20" s="145"/>
      <c r="C20" s="143" t="s">
        <v>210</v>
      </c>
      <c r="D20" s="139" t="s">
        <v>211</v>
      </c>
      <c r="E20" s="139" t="s">
        <v>277</v>
      </c>
      <c r="F20" s="138" t="s">
        <v>205</v>
      </c>
      <c r="G20" s="139" t="s">
        <v>202</v>
      </c>
      <c r="H20" s="140"/>
      <c r="I20" s="140"/>
      <c r="J20" s="140"/>
      <c r="K20" s="140"/>
      <c r="L20" s="156">
        <v>0.9</v>
      </c>
      <c r="M20" s="156">
        <v>0.92</v>
      </c>
    </row>
    <row r="21" spans="1:13" ht="120">
      <c r="A21" s="26" t="s">
        <v>212</v>
      </c>
      <c r="B21" s="158" t="s">
        <v>213</v>
      </c>
      <c r="C21" s="27" t="s">
        <v>214</v>
      </c>
      <c r="D21" s="28" t="s">
        <v>215</v>
      </c>
      <c r="E21" s="28" t="s">
        <v>278</v>
      </c>
      <c r="F21" s="28" t="s">
        <v>216</v>
      </c>
      <c r="G21" s="28" t="s">
        <v>217</v>
      </c>
      <c r="H21" s="24">
        <v>0</v>
      </c>
      <c r="I21" s="24">
        <v>0</v>
      </c>
      <c r="J21" s="24">
        <v>0</v>
      </c>
      <c r="K21" s="24">
        <v>0</v>
      </c>
      <c r="L21" s="29">
        <v>0</v>
      </c>
      <c r="M21" s="29">
        <v>0</v>
      </c>
    </row>
    <row r="22" spans="1:13" ht="66">
      <c r="A22" s="70" t="s">
        <v>218</v>
      </c>
      <c r="B22" s="145" t="s">
        <v>219</v>
      </c>
      <c r="C22" s="71" t="s">
        <v>220</v>
      </c>
      <c r="D22" s="20" t="s">
        <v>221</v>
      </c>
      <c r="E22" s="59" t="s">
        <v>279</v>
      </c>
      <c r="F22" s="20" t="s">
        <v>222</v>
      </c>
      <c r="G22" s="20" t="s">
        <v>223</v>
      </c>
      <c r="H22" s="65">
        <v>0</v>
      </c>
      <c r="I22" s="65">
        <v>0</v>
      </c>
      <c r="J22" s="65">
        <v>1520000000</v>
      </c>
      <c r="K22" s="65">
        <v>0</v>
      </c>
      <c r="L22" s="21">
        <v>0</v>
      </c>
      <c r="M22" s="21">
        <v>0</v>
      </c>
    </row>
    <row r="23" spans="1:13" ht="66">
      <c r="A23" s="74"/>
      <c r="B23" s="149"/>
      <c r="C23" s="73"/>
      <c r="D23" s="20" t="s">
        <v>224</v>
      </c>
      <c r="E23" s="60"/>
      <c r="F23" s="21" t="s">
        <v>225</v>
      </c>
      <c r="G23" s="21" t="s">
        <v>226</v>
      </c>
      <c r="H23" s="66"/>
      <c r="I23" s="66"/>
      <c r="J23" s="66"/>
      <c r="K23" s="66"/>
      <c r="L23" s="20">
        <v>2</v>
      </c>
      <c r="M23" s="20">
        <v>2</v>
      </c>
    </row>
    <row r="24" spans="1:13" ht="132">
      <c r="A24" s="74"/>
      <c r="B24" s="149"/>
      <c r="C24" s="23" t="s">
        <v>227</v>
      </c>
      <c r="D24" s="20" t="s">
        <v>228</v>
      </c>
      <c r="E24" s="61"/>
      <c r="F24" s="20" t="s">
        <v>229</v>
      </c>
      <c r="G24" s="20" t="s">
        <v>230</v>
      </c>
      <c r="H24" s="67"/>
      <c r="I24" s="67"/>
      <c r="J24" s="67"/>
      <c r="K24" s="67"/>
      <c r="L24" s="25">
        <v>0.2</v>
      </c>
      <c r="M24" s="25">
        <v>0.4</v>
      </c>
    </row>
    <row r="25" spans="1:13" ht="49.5">
      <c r="A25" s="70" t="s">
        <v>231</v>
      </c>
      <c r="B25" s="145" t="s">
        <v>232</v>
      </c>
      <c r="C25" s="71" t="s">
        <v>233</v>
      </c>
      <c r="D25" s="20" t="s">
        <v>234</v>
      </c>
      <c r="E25" s="59" t="s">
        <v>280</v>
      </c>
      <c r="F25" s="68" t="s">
        <v>229</v>
      </c>
      <c r="G25" s="68" t="s">
        <v>230</v>
      </c>
      <c r="H25" s="65">
        <v>0</v>
      </c>
      <c r="I25" s="65">
        <v>0</v>
      </c>
      <c r="J25" s="65">
        <v>930000000</v>
      </c>
      <c r="K25" s="65">
        <v>234762854</v>
      </c>
      <c r="L25" s="69">
        <v>0.2</v>
      </c>
      <c r="M25" s="69">
        <v>0.4</v>
      </c>
    </row>
    <row r="26" spans="1:13" ht="99">
      <c r="A26" s="70"/>
      <c r="B26" s="145"/>
      <c r="C26" s="73"/>
      <c r="D26" s="20" t="s">
        <v>235</v>
      </c>
      <c r="E26" s="60"/>
      <c r="F26" s="68"/>
      <c r="G26" s="68"/>
      <c r="H26" s="66"/>
      <c r="I26" s="66"/>
      <c r="J26" s="66"/>
      <c r="K26" s="66"/>
      <c r="L26" s="69"/>
      <c r="M26" s="69"/>
    </row>
    <row r="27" spans="1:13" ht="99">
      <c r="A27" s="70"/>
      <c r="B27" s="145"/>
      <c r="C27" s="73"/>
      <c r="D27" s="20" t="s">
        <v>236</v>
      </c>
      <c r="E27" s="60"/>
      <c r="F27" s="20" t="s">
        <v>237</v>
      </c>
      <c r="G27" s="20" t="s">
        <v>238</v>
      </c>
      <c r="H27" s="66"/>
      <c r="I27" s="66"/>
      <c r="J27" s="66"/>
      <c r="K27" s="66"/>
      <c r="L27" s="25">
        <v>0.6</v>
      </c>
      <c r="M27" s="25">
        <v>0.7</v>
      </c>
    </row>
    <row r="28" spans="1:13" ht="115.5">
      <c r="A28" s="74"/>
      <c r="B28" s="149"/>
      <c r="C28" s="30" t="s">
        <v>239</v>
      </c>
      <c r="D28" s="21" t="s">
        <v>240</v>
      </c>
      <c r="E28" s="61"/>
      <c r="F28" s="21" t="s">
        <v>241</v>
      </c>
      <c r="G28" s="21" t="s">
        <v>209</v>
      </c>
      <c r="H28" s="67"/>
      <c r="I28" s="67"/>
      <c r="J28" s="67"/>
      <c r="K28" s="67"/>
      <c r="L28" s="25">
        <v>0.75</v>
      </c>
      <c r="M28" s="25">
        <v>0.8</v>
      </c>
    </row>
    <row r="29" spans="1:13" ht="49.5">
      <c r="A29" s="70" t="s">
        <v>242</v>
      </c>
      <c r="B29" s="145" t="s">
        <v>243</v>
      </c>
      <c r="C29" s="71" t="s">
        <v>244</v>
      </c>
      <c r="D29" s="68" t="s">
        <v>245</v>
      </c>
      <c r="E29" s="59" t="s">
        <v>281</v>
      </c>
      <c r="F29" s="20" t="s">
        <v>246</v>
      </c>
      <c r="G29" s="21" t="s">
        <v>247</v>
      </c>
      <c r="H29" s="65">
        <v>0</v>
      </c>
      <c r="I29" s="65">
        <v>0</v>
      </c>
      <c r="J29" s="65">
        <v>0</v>
      </c>
      <c r="K29" s="65">
        <v>0</v>
      </c>
      <c r="L29" s="21">
        <v>2</v>
      </c>
      <c r="M29" s="21">
        <v>3</v>
      </c>
    </row>
    <row r="30" spans="1:13" ht="33">
      <c r="A30" s="70"/>
      <c r="B30" s="145"/>
      <c r="C30" s="71"/>
      <c r="D30" s="72"/>
      <c r="E30" s="60"/>
      <c r="F30" s="20" t="s">
        <v>248</v>
      </c>
      <c r="G30" s="21" t="s">
        <v>249</v>
      </c>
      <c r="H30" s="66"/>
      <c r="I30" s="66"/>
      <c r="J30" s="66"/>
      <c r="K30" s="66"/>
      <c r="L30" s="21">
        <v>6</v>
      </c>
      <c r="M30" s="21">
        <v>6</v>
      </c>
    </row>
    <row r="31" spans="1:13" ht="82.5">
      <c r="A31" s="70"/>
      <c r="B31" s="145"/>
      <c r="C31" s="71"/>
      <c r="D31" s="21" t="s">
        <v>250</v>
      </c>
      <c r="E31" s="61"/>
      <c r="F31" s="20" t="s">
        <v>251</v>
      </c>
      <c r="G31" s="21" t="s">
        <v>252</v>
      </c>
      <c r="H31" s="67"/>
      <c r="I31" s="67"/>
      <c r="J31" s="67"/>
      <c r="K31" s="67"/>
      <c r="L31" s="21">
        <v>4</v>
      </c>
      <c r="M31" s="21">
        <v>4</v>
      </c>
    </row>
    <row r="32" spans="1:13" ht="198">
      <c r="A32" s="22" t="s">
        <v>253</v>
      </c>
      <c r="B32" s="130" t="s">
        <v>254</v>
      </c>
      <c r="C32" s="30" t="s">
        <v>255</v>
      </c>
      <c r="D32" s="21" t="s">
        <v>256</v>
      </c>
      <c r="E32" s="21" t="s">
        <v>282</v>
      </c>
      <c r="F32" s="21" t="s">
        <v>257</v>
      </c>
      <c r="G32" s="21" t="s">
        <v>258</v>
      </c>
      <c r="H32" s="24">
        <v>0</v>
      </c>
      <c r="I32" s="24">
        <v>0</v>
      </c>
      <c r="J32" s="24">
        <v>400000000</v>
      </c>
      <c r="K32" s="24">
        <v>0</v>
      </c>
      <c r="L32" s="31">
        <v>3</v>
      </c>
      <c r="M32" s="31">
        <v>4</v>
      </c>
    </row>
    <row r="33" spans="1:13" ht="180">
      <c r="A33" s="22" t="s">
        <v>259</v>
      </c>
      <c r="B33" s="130" t="s">
        <v>260</v>
      </c>
      <c r="C33" s="23" t="s">
        <v>261</v>
      </c>
      <c r="D33" s="20" t="s">
        <v>262</v>
      </c>
      <c r="E33" s="20" t="s">
        <v>283</v>
      </c>
      <c r="F33" s="20" t="s">
        <v>263</v>
      </c>
      <c r="G33" s="32" t="s">
        <v>264</v>
      </c>
      <c r="H33" s="33">
        <v>0</v>
      </c>
      <c r="I33" s="33">
        <v>0</v>
      </c>
      <c r="J33" s="24">
        <v>300000000</v>
      </c>
      <c r="K33" s="24"/>
      <c r="L33" s="25">
        <v>0.75</v>
      </c>
      <c r="M33" s="25">
        <v>0.77</v>
      </c>
    </row>
    <row r="34" spans="1:13" ht="99.75" thickBot="1">
      <c r="A34" s="34" t="s">
        <v>265</v>
      </c>
      <c r="B34" s="159" t="s">
        <v>266</v>
      </c>
      <c r="C34" s="35" t="s">
        <v>266</v>
      </c>
      <c r="D34" s="36" t="s">
        <v>267</v>
      </c>
      <c r="E34" s="36" t="s">
        <v>284</v>
      </c>
      <c r="F34" s="36" t="s">
        <v>268</v>
      </c>
      <c r="G34" s="37" t="s">
        <v>269</v>
      </c>
      <c r="H34" s="38">
        <v>0</v>
      </c>
      <c r="I34" s="38">
        <v>0</v>
      </c>
      <c r="J34" s="38">
        <v>0</v>
      </c>
      <c r="K34" s="38">
        <v>0</v>
      </c>
      <c r="L34" s="39">
        <v>0.6</v>
      </c>
      <c r="M34" s="39">
        <v>0.7</v>
      </c>
    </row>
    <row r="35" spans="1:13">
      <c r="H35" s="5"/>
      <c r="I35" s="5"/>
      <c r="J35" s="13"/>
      <c r="K35" s="13"/>
    </row>
    <row r="36" spans="1:13">
      <c r="H36" s="5"/>
      <c r="I36" s="5"/>
      <c r="J36" s="13"/>
      <c r="K36" s="13"/>
      <c r="L36" s="14"/>
      <c r="M36" s="14"/>
    </row>
    <row r="37" spans="1:13">
      <c r="H37" s="5"/>
      <c r="I37" s="5"/>
      <c r="J37" s="13"/>
      <c r="K37" s="13"/>
      <c r="L37" s="15"/>
      <c r="M37" s="6"/>
    </row>
    <row r="38" spans="1:13">
      <c r="H38" s="5"/>
      <c r="I38" s="5"/>
      <c r="J38" s="13"/>
      <c r="K38" s="13"/>
      <c r="L38" s="6"/>
      <c r="M38" s="6"/>
    </row>
    <row r="39" spans="1:13">
      <c r="H39" s="5"/>
      <c r="I39" s="5"/>
      <c r="J39" s="13"/>
      <c r="K39" s="13"/>
      <c r="L39" s="6"/>
      <c r="M39" s="6"/>
    </row>
    <row r="40" spans="1:13">
      <c r="H40" s="5"/>
      <c r="I40" s="5"/>
      <c r="J40" s="17"/>
      <c r="K40" s="17"/>
      <c r="L40" s="6"/>
      <c r="M40" s="6"/>
    </row>
    <row r="41" spans="1:13">
      <c r="H41" s="5"/>
      <c r="I41" s="5"/>
      <c r="J41" s="17"/>
      <c r="K41" s="17"/>
      <c r="L41" s="7"/>
      <c r="M41" s="8"/>
    </row>
    <row r="42" spans="1:13">
      <c r="H42" s="5"/>
      <c r="I42" s="5"/>
      <c r="J42" s="17"/>
      <c r="K42" s="17"/>
      <c r="L42" s="9"/>
      <c r="M42" s="10"/>
    </row>
    <row r="43" spans="1:13">
      <c r="H43" s="5"/>
      <c r="I43" s="5"/>
      <c r="J43" s="17"/>
      <c r="K43" s="17"/>
      <c r="L43" s="9"/>
      <c r="M43" s="10"/>
    </row>
    <row r="44" spans="1:13">
      <c r="H44" s="5"/>
      <c r="I44" s="5"/>
      <c r="J44" s="17"/>
      <c r="K44" s="17"/>
      <c r="L44" s="10"/>
      <c r="M44" s="10"/>
    </row>
    <row r="45" spans="1:13">
      <c r="H45" s="5"/>
      <c r="I45" s="5"/>
      <c r="J45" s="17"/>
      <c r="K45" s="17"/>
      <c r="L45" s="7"/>
      <c r="M45" s="7"/>
    </row>
    <row r="46" spans="1:13">
      <c r="H46" s="5"/>
      <c r="I46" s="5"/>
      <c r="J46" s="17"/>
      <c r="K46" s="17"/>
      <c r="L46" s="10"/>
      <c r="M46" s="11"/>
    </row>
    <row r="47" spans="1:13">
      <c r="H47" s="5"/>
      <c r="I47" s="5"/>
      <c r="J47" s="17"/>
      <c r="K47" s="17"/>
      <c r="L47" s="10"/>
      <c r="M47" s="11"/>
    </row>
    <row r="48" spans="1:13">
      <c r="H48" s="5"/>
      <c r="I48" s="5"/>
      <c r="J48" s="17"/>
      <c r="K48" s="17"/>
      <c r="L48" s="10"/>
      <c r="M48" s="10"/>
    </row>
    <row r="49" spans="8:13">
      <c r="H49" s="5"/>
      <c r="I49" s="5"/>
      <c r="J49" s="17"/>
      <c r="K49" s="17"/>
      <c r="L49" s="10"/>
      <c r="M49" s="10"/>
    </row>
    <row r="50" spans="8:13">
      <c r="H50" s="5"/>
      <c r="I50" s="5"/>
      <c r="J50" s="17"/>
      <c r="K50" s="17"/>
      <c r="L50" s="12"/>
      <c r="M50" s="12"/>
    </row>
    <row r="51" spans="8:13">
      <c r="I51" s="5"/>
      <c r="J51" s="16"/>
      <c r="K51" s="16"/>
      <c r="L51" s="5"/>
      <c r="M51" s="5"/>
    </row>
    <row r="52" spans="8:13">
      <c r="I52" s="5"/>
      <c r="J52" s="16"/>
      <c r="K52" s="16"/>
      <c r="L52" s="5"/>
      <c r="M52" s="5"/>
    </row>
    <row r="53" spans="8:13">
      <c r="I53" s="5"/>
      <c r="J53" s="16"/>
      <c r="K53" s="16"/>
      <c r="L53" s="5"/>
      <c r="M53" s="5"/>
    </row>
    <row r="54" spans="8:13">
      <c r="I54" s="5"/>
      <c r="J54" s="16"/>
      <c r="K54" s="16"/>
      <c r="L54" s="5"/>
      <c r="M54" s="5"/>
    </row>
    <row r="55" spans="8:13">
      <c r="I55" s="5"/>
      <c r="J55" s="16"/>
      <c r="K55" s="16"/>
      <c r="L55" s="5"/>
      <c r="M55" s="5"/>
    </row>
  </sheetData>
  <mergeCells count="67">
    <mergeCell ref="I10:I11"/>
    <mergeCell ref="H13:H14"/>
    <mergeCell ref="I13:I14"/>
    <mergeCell ref="F6:F8"/>
    <mergeCell ref="G6:G8"/>
    <mergeCell ref="D13:D14"/>
    <mergeCell ref="A6:A8"/>
    <mergeCell ref="B6:B8"/>
    <mergeCell ref="C6:C8"/>
    <mergeCell ref="D6:D8"/>
    <mergeCell ref="A10:A11"/>
    <mergeCell ref="C10:C11"/>
    <mergeCell ref="A13:A14"/>
    <mergeCell ref="B13:B14"/>
    <mergeCell ref="C13:C14"/>
    <mergeCell ref="A29:A31"/>
    <mergeCell ref="B29:B31"/>
    <mergeCell ref="C29:C31"/>
    <mergeCell ref="D29:D30"/>
    <mergeCell ref="A15:A20"/>
    <mergeCell ref="B15:B20"/>
    <mergeCell ref="C15:C16"/>
    <mergeCell ref="C17:C19"/>
    <mergeCell ref="A22:A24"/>
    <mergeCell ref="B22:B24"/>
    <mergeCell ref="C22:C23"/>
    <mergeCell ref="A25:A28"/>
    <mergeCell ref="B25:B28"/>
    <mergeCell ref="C25:C27"/>
    <mergeCell ref="F25:F26"/>
    <mergeCell ref="G25:G26"/>
    <mergeCell ref="H6:K6"/>
    <mergeCell ref="L6:M6"/>
    <mergeCell ref="H7:I7"/>
    <mergeCell ref="J7:K7"/>
    <mergeCell ref="L7:L8"/>
    <mergeCell ref="M7:M8"/>
    <mergeCell ref="K13:K14"/>
    <mergeCell ref="L25:L26"/>
    <mergeCell ref="M25:M26"/>
    <mergeCell ref="J10:J11"/>
    <mergeCell ref="K10:K11"/>
    <mergeCell ref="J15:J20"/>
    <mergeCell ref="K15:K20"/>
    <mergeCell ref="H10:H11"/>
    <mergeCell ref="J22:J24"/>
    <mergeCell ref="J13:J14"/>
    <mergeCell ref="H15:H20"/>
    <mergeCell ref="I15:I20"/>
    <mergeCell ref="H22:H24"/>
    <mergeCell ref="I22:I24"/>
    <mergeCell ref="E29:E31"/>
    <mergeCell ref="C3:M3"/>
    <mergeCell ref="E6:E8"/>
    <mergeCell ref="E13:E14"/>
    <mergeCell ref="E15:E19"/>
    <mergeCell ref="E22:E24"/>
    <mergeCell ref="E25:E28"/>
    <mergeCell ref="K22:K24"/>
    <mergeCell ref="J25:J28"/>
    <mergeCell ref="K25:K28"/>
    <mergeCell ref="J29:J31"/>
    <mergeCell ref="K29:K31"/>
    <mergeCell ref="H25:H28"/>
    <mergeCell ref="I25:I28"/>
    <mergeCell ref="H29:H31"/>
    <mergeCell ref="I29:I3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MISIONAL</vt:lpstr>
      <vt:lpstr>INSTITUCIONAL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Herrera</dc:creator>
  <cp:lastModifiedBy>Lynne Anne Davis Sjogreen</cp:lastModifiedBy>
  <dcterms:created xsi:type="dcterms:W3CDTF">2025-01-16T22:01:46Z</dcterms:created>
  <dcterms:modified xsi:type="dcterms:W3CDTF">2025-01-17T15:47:34Z</dcterms:modified>
</cp:coreProperties>
</file>